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6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<sst xmlns="http://schemas.openxmlformats.org/spreadsheetml/2006/main" count="844">
  <si>
    <r>
      <rPr>
        <b/>
        <sz val="20"/>
        <rFont val="宋体"/>
        <charset val="134"/>
      </rPr>
      <t>承德医学院</t>
    </r>
    <r>
      <rPr>
        <b/>
        <sz val="20"/>
        <rFont val="Arial"/>
        <charset val="0"/>
      </rPr>
      <t>2020</t>
    </r>
    <r>
      <rPr>
        <b/>
        <sz val="20"/>
        <rFont val="宋体"/>
        <charset val="134"/>
      </rPr>
      <t>年度支付进度表统计表</t>
    </r>
    <r>
      <rPr>
        <b/>
        <sz val="20"/>
        <rFont val="Arial"/>
        <charset val="0"/>
      </rPr>
      <t>-</t>
    </r>
    <r>
      <rPr>
        <b/>
        <sz val="20"/>
        <rFont val="宋体"/>
        <charset val="134"/>
      </rPr>
      <t>截至</t>
    </r>
    <r>
      <rPr>
        <b/>
        <sz val="20"/>
        <rFont val="Arial"/>
        <charset val="0"/>
      </rPr>
      <t>2020.6.11</t>
    </r>
  </si>
  <si>
    <t>单位：元</t>
  </si>
  <si>
    <t>指标ID</t>
  </si>
  <si>
    <t>摘要</t>
  </si>
  <si>
    <t>部门</t>
  </si>
  <si>
    <t>部门负责人</t>
  </si>
  <si>
    <t>指标金额</t>
  </si>
  <si>
    <t>执行</t>
  </si>
  <si>
    <t>余额</t>
  </si>
  <si>
    <t>执行比例(%)</t>
  </si>
  <si>
    <t>1580</t>
  </si>
  <si>
    <t>纪委监察党政部门一般业务费</t>
  </si>
  <si>
    <t>102103[纪委监察]</t>
  </si>
  <si>
    <t>025078[杨凤国]</t>
  </si>
  <si>
    <t>1764</t>
  </si>
  <si>
    <t>1785</t>
  </si>
  <si>
    <t>警示教育及资料</t>
  </si>
  <si>
    <t>1605</t>
  </si>
  <si>
    <t>业务培训</t>
  </si>
  <si>
    <t>1786</t>
  </si>
  <si>
    <t>1606</t>
  </si>
  <si>
    <t>廉政文化进校园</t>
  </si>
  <si>
    <t>2002</t>
  </si>
  <si>
    <t>1650</t>
  </si>
  <si>
    <t>监督检查审查调查-费用化</t>
  </si>
  <si>
    <t>1857</t>
  </si>
  <si>
    <t>监督检查审查调查-资本化</t>
  </si>
  <si>
    <t>102103[纪委监察] 汇总</t>
  </si>
  <si>
    <t>1574</t>
  </si>
  <si>
    <t>审计处党政部门一般业务费</t>
  </si>
  <si>
    <t>102117[审计处]</t>
  </si>
  <si>
    <t>019068[王海波]</t>
  </si>
  <si>
    <t>1757</t>
  </si>
  <si>
    <t>1638</t>
  </si>
  <si>
    <t>培训费</t>
  </si>
  <si>
    <t>1803</t>
  </si>
  <si>
    <t>1639</t>
  </si>
  <si>
    <t>审计费</t>
  </si>
  <si>
    <t>1853</t>
  </si>
  <si>
    <t>102117[审计处] 汇总</t>
  </si>
  <si>
    <t>1670</t>
  </si>
  <si>
    <t>继教学院教学其他部门一般业务费</t>
  </si>
  <si>
    <t>101121[继续教育学院]</t>
  </si>
  <si>
    <t>108580[马英利]</t>
  </si>
  <si>
    <t>1819</t>
  </si>
  <si>
    <t>1682</t>
  </si>
  <si>
    <t>继续教育学院业务运行费</t>
  </si>
  <si>
    <t>1821</t>
  </si>
  <si>
    <t>1706</t>
  </si>
  <si>
    <t>按合作协议约定向教学点支付办学经费</t>
  </si>
  <si>
    <t>1825</t>
  </si>
  <si>
    <t>1896</t>
  </si>
  <si>
    <t>成人网络教学平台建设（费用化支出）</t>
  </si>
  <si>
    <t>101121[继续教育学院] 汇总</t>
  </si>
  <si>
    <t>1669</t>
  </si>
  <si>
    <t>研究生学院教学其他部门一般业务费</t>
  </si>
  <si>
    <t>101123[研究生学院]</t>
  </si>
  <si>
    <t>017755[陈志宏]</t>
  </si>
  <si>
    <t>1816</t>
  </si>
  <si>
    <t>1685</t>
  </si>
  <si>
    <t>研究生学院业务运行费</t>
  </si>
  <si>
    <t>1823</t>
  </si>
  <si>
    <t>1702</t>
  </si>
  <si>
    <t>研究生活动费</t>
  </si>
  <si>
    <t>1963</t>
  </si>
  <si>
    <t>本科高校综合水平提升经费（中央提前通知）-研究生教育</t>
  </si>
  <si>
    <t>1965</t>
  </si>
  <si>
    <t>高校资助经费（中央提前通知）—研究生资助</t>
  </si>
  <si>
    <t>1969</t>
  </si>
  <si>
    <t>学生资助经费(省级提前通知)—研究生资助</t>
  </si>
  <si>
    <t>101123[研究生学院] 汇总</t>
  </si>
  <si>
    <t>1579</t>
  </si>
  <si>
    <t>高等医学教育研究室党政部门一般业务费</t>
  </si>
  <si>
    <t>101127[高等医学教育研究室]</t>
  </si>
  <si>
    <t>109327[李英平]</t>
  </si>
  <si>
    <t>1761</t>
  </si>
  <si>
    <t>1686</t>
  </si>
  <si>
    <t>教师发展经费</t>
  </si>
  <si>
    <t>1687</t>
  </si>
  <si>
    <t>校级教育科研项目</t>
  </si>
  <si>
    <t>1869</t>
  </si>
  <si>
    <t>1703</t>
  </si>
  <si>
    <t>校级本科教学工程项目资助</t>
  </si>
  <si>
    <t>1876</t>
  </si>
  <si>
    <t>1292</t>
  </si>
  <si>
    <t>本科高校综合水平提升经费——本科教学质量工程（中央提前下达资金）（费用化支出 政府采购）</t>
  </si>
  <si>
    <t>1293</t>
  </si>
  <si>
    <t>本科高校综合水平提升经费——本科教学质量工程（中央提前下达资金）（资本化支出 政府采购）</t>
  </si>
  <si>
    <t>1298</t>
  </si>
  <si>
    <t>本科高校综合水平提升经费——本科教学质量工程（中央提前下达资金）（费用化支出 非政府采购）</t>
  </si>
  <si>
    <t>1959</t>
  </si>
  <si>
    <t>本科高校综合水平提升经费（中央提前通知）-本科高校教学质量工程（资本化）</t>
  </si>
  <si>
    <t>1960</t>
  </si>
  <si>
    <t>本科高校综合水平提升经费（中央提前通知）-本科高校教学质量工程（费用化）</t>
  </si>
  <si>
    <t>101127[高等医学教育研究室] 汇总</t>
  </si>
  <si>
    <t>1591</t>
  </si>
  <si>
    <t>教务处党政部门一般业务费</t>
  </si>
  <si>
    <t>101128[教务处]</t>
  </si>
  <si>
    <t>080753[王瑞婷]</t>
  </si>
  <si>
    <t>1772</t>
  </si>
  <si>
    <t>1688</t>
  </si>
  <si>
    <t>教材建设</t>
  </si>
  <si>
    <t>1870</t>
  </si>
  <si>
    <t>1689</t>
  </si>
  <si>
    <t>招生费</t>
  </si>
  <si>
    <t>1871</t>
  </si>
  <si>
    <t>1690</t>
  </si>
  <si>
    <t>教学管理</t>
  </si>
  <si>
    <t>1824</t>
  </si>
  <si>
    <t>1707</t>
  </si>
  <si>
    <t>教学表彰</t>
  </si>
  <si>
    <t>1708</t>
  </si>
  <si>
    <t>教室管理费</t>
  </si>
  <si>
    <t>1879</t>
  </si>
  <si>
    <t>1741</t>
  </si>
  <si>
    <t>教学基地建设（费用化支出）</t>
  </si>
  <si>
    <t>1895</t>
  </si>
  <si>
    <t>1750</t>
  </si>
  <si>
    <t>教学实验平台建设（费用化支出）</t>
  </si>
  <si>
    <t>1910</t>
  </si>
  <si>
    <t>1911</t>
  </si>
  <si>
    <t>教学实验平台建设（资本化支出）</t>
  </si>
  <si>
    <t>1102</t>
  </si>
  <si>
    <t>普通话测试费</t>
  </si>
  <si>
    <t>1432</t>
  </si>
  <si>
    <t>2019年中央支持地方高校改革发展专项资金—人体解剖学实验中心项目（资本化）</t>
  </si>
  <si>
    <t>1434</t>
  </si>
  <si>
    <t>2019年中央支持地方高校改革发展专项资金—分子生物学实验中心项目（资本化）</t>
  </si>
  <si>
    <t>1957</t>
  </si>
  <si>
    <t>本科高校综合水平提升经费（省级提前通知）-全科、儿科和乡村医生培养补助经费（费用化）</t>
  </si>
  <si>
    <t>1958</t>
  </si>
  <si>
    <t>本科高校综合水平提升经费（省级提前通知）-全科、儿科和乡村医生培养补助经费（资本化）</t>
  </si>
  <si>
    <t>101128[教务处] 汇总</t>
  </si>
  <si>
    <t>2020</t>
  </si>
  <si>
    <t>学生活动费—基础医学院</t>
  </si>
  <si>
    <t>10112901[基办室]</t>
  </si>
  <si>
    <t>037398[毛淑芳]</t>
  </si>
  <si>
    <t>2027</t>
  </si>
  <si>
    <t>1665</t>
  </si>
  <si>
    <t>基础医学院教学部门一般业务费</t>
  </si>
  <si>
    <t>1814</t>
  </si>
  <si>
    <t>1684</t>
  </si>
  <si>
    <t>基础医学院业务运行费</t>
  </si>
  <si>
    <t>1822</t>
  </si>
  <si>
    <t>1691</t>
  </si>
  <si>
    <t>尸体购置、处理</t>
  </si>
  <si>
    <t>1692</t>
  </si>
  <si>
    <t>电镜消耗试剂</t>
  </si>
  <si>
    <t>1709</t>
  </si>
  <si>
    <t>遗体捐献</t>
  </si>
  <si>
    <t>1710</t>
  </si>
  <si>
    <t>健康文化艺术节</t>
  </si>
  <si>
    <t>1930</t>
  </si>
  <si>
    <t>基础医学研究所科研资源共享平台建设及院士工作站</t>
  </si>
  <si>
    <t>1946</t>
  </si>
  <si>
    <t>10112901[基办室] 汇总</t>
  </si>
  <si>
    <t>2022</t>
  </si>
  <si>
    <t>学生活动费—护理学院</t>
  </si>
  <si>
    <t>101131[护理学院]</t>
  </si>
  <si>
    <t>080212[田建丽]</t>
  </si>
  <si>
    <t>2029</t>
  </si>
  <si>
    <t>1661</t>
  </si>
  <si>
    <t>护理学院教学部门一般业务费</t>
  </si>
  <si>
    <t>1811</t>
  </si>
  <si>
    <t>1679</t>
  </si>
  <si>
    <t>护理学院业务运行费</t>
  </si>
  <si>
    <t>1866</t>
  </si>
  <si>
    <t>1694</t>
  </si>
  <si>
    <t>5.12国际护士节专项</t>
  </si>
  <si>
    <t>101131[护理学院] 汇总</t>
  </si>
  <si>
    <t>2023</t>
  </si>
  <si>
    <t>学生活动费—中医学院</t>
  </si>
  <si>
    <t>101132[中医学院]</t>
  </si>
  <si>
    <t>138494[吴杰]</t>
  </si>
  <si>
    <t>2030</t>
  </si>
  <si>
    <t>1664</t>
  </si>
  <si>
    <t>中医学院教学部门一般业务费</t>
  </si>
  <si>
    <t>1810</t>
  </si>
  <si>
    <t>1673</t>
  </si>
  <si>
    <t>中医学院业务运行费</t>
  </si>
  <si>
    <t>1861</t>
  </si>
  <si>
    <t>1693</t>
  </si>
  <si>
    <t>国医节</t>
  </si>
  <si>
    <t>101132[中医学院] 汇总</t>
  </si>
  <si>
    <t>2025</t>
  </si>
  <si>
    <t>学生活动费—心理学系</t>
  </si>
  <si>
    <t>101133[心理学系]</t>
  </si>
  <si>
    <t>138824[李晓敏]</t>
  </si>
  <si>
    <t>2032</t>
  </si>
  <si>
    <t>1658</t>
  </si>
  <si>
    <t>心理学系教学部门一般业务费</t>
  </si>
  <si>
    <t>1806</t>
  </si>
  <si>
    <t>1677</t>
  </si>
  <si>
    <t>心理学系业务运行费</t>
  </si>
  <si>
    <t>1864</t>
  </si>
  <si>
    <t>1695</t>
  </si>
  <si>
    <t>学生心理健康及治疗</t>
  </si>
  <si>
    <t>1872</t>
  </si>
  <si>
    <t>101133[心理学系] 汇总</t>
  </si>
  <si>
    <t>2026</t>
  </si>
  <si>
    <t>学生活动费—生物医学工程系</t>
  </si>
  <si>
    <t>101134[生物医学工程系]</t>
  </si>
  <si>
    <t>100810[许士奇]</t>
  </si>
  <si>
    <t>2033</t>
  </si>
  <si>
    <t>1662</t>
  </si>
  <si>
    <t>生物医学工程系教学部门一般业务费</t>
  </si>
  <si>
    <t>1813</t>
  </si>
  <si>
    <t>1678</t>
  </si>
  <si>
    <t>生物医学工程系业务运行费</t>
  </si>
  <si>
    <t>1865</t>
  </si>
  <si>
    <t>1696</t>
  </si>
  <si>
    <t>专业建设费</t>
  </si>
  <si>
    <t>1873</t>
  </si>
  <si>
    <t>1704</t>
  </si>
  <si>
    <t>网络文化艺术节</t>
  </si>
  <si>
    <t>101134[生物医学工程系] 汇总</t>
  </si>
  <si>
    <t>1660</t>
  </si>
  <si>
    <t>公共体育部教学部门一般业务费</t>
  </si>
  <si>
    <t>101136[公共体育部]</t>
  </si>
  <si>
    <t>120254[管力]</t>
  </si>
  <si>
    <t>1809</t>
  </si>
  <si>
    <t>1672</t>
  </si>
  <si>
    <t>公共体育部业务运行费</t>
  </si>
  <si>
    <t>1860</t>
  </si>
  <si>
    <t>1697</t>
  </si>
  <si>
    <t>省校运动会</t>
  </si>
  <si>
    <t>1698</t>
  </si>
  <si>
    <t>阳光体育</t>
  </si>
  <si>
    <t>1742</t>
  </si>
  <si>
    <t>体育器材（费用化支出）</t>
  </si>
  <si>
    <t>1897</t>
  </si>
  <si>
    <t>1898</t>
  </si>
  <si>
    <t>体育器材（资本化支出）</t>
  </si>
  <si>
    <t>101136[公共体育部] 汇总</t>
  </si>
  <si>
    <t>1657</t>
  </si>
  <si>
    <t>临床技能教学部门一般业务费</t>
  </si>
  <si>
    <t>101137[临床技能]</t>
  </si>
  <si>
    <t>060693[张学军]</t>
  </si>
  <si>
    <t>1807</t>
  </si>
  <si>
    <t>1680</t>
  </si>
  <si>
    <t>临床技能业务运行费（费用化支出）</t>
  </si>
  <si>
    <t>1820</t>
  </si>
  <si>
    <t>101137[临床技能] 汇总</t>
  </si>
  <si>
    <t>1568</t>
  </si>
  <si>
    <t>因公出国（境）费</t>
  </si>
  <si>
    <t>101139[国际教育学院]</t>
  </si>
  <si>
    <t>139531[佟晓波]</t>
  </si>
  <si>
    <t>1570</t>
  </si>
  <si>
    <t>公务接待费-外宾接待</t>
  </si>
  <si>
    <t>1668</t>
  </si>
  <si>
    <t>国际教育学院教学其他部门一般业务费</t>
  </si>
  <si>
    <t>1818</t>
  </si>
  <si>
    <t>1683</t>
  </si>
  <si>
    <t>国际教育学院业务运行费</t>
  </si>
  <si>
    <t>1868</t>
  </si>
  <si>
    <t>1676</t>
  </si>
  <si>
    <t>留学生活动经费</t>
  </si>
  <si>
    <t>1928</t>
  </si>
  <si>
    <t>留学生公寓家具、设备费-费用化</t>
  </si>
  <si>
    <t>1929</t>
  </si>
  <si>
    <t>留学生公寓家具、设备费-资本化</t>
  </si>
  <si>
    <t>1945</t>
  </si>
  <si>
    <t>1970</t>
  </si>
  <si>
    <t>学生资助经费(省级提前通知)—来华留学生奖学金</t>
  </si>
  <si>
    <t>101139[国际教育学院] 汇总</t>
  </si>
  <si>
    <t>1663</t>
  </si>
  <si>
    <t>外语教学部教学部门一般业务费</t>
  </si>
  <si>
    <t>101143[外语教学部]</t>
  </si>
  <si>
    <t>027612[益文杰]</t>
  </si>
  <si>
    <t>1812</t>
  </si>
  <si>
    <t>1674</t>
  </si>
  <si>
    <t>外语教学部业务运行费</t>
  </si>
  <si>
    <t>1862</t>
  </si>
  <si>
    <t>101143[外语教学部] 汇总</t>
  </si>
  <si>
    <t>1594</t>
  </si>
  <si>
    <t>图书馆党政部门一般业务费</t>
  </si>
  <si>
    <t>102118[图书馆]</t>
  </si>
  <si>
    <t>014329[王韫华]</t>
  </si>
  <si>
    <t>1976</t>
  </si>
  <si>
    <t>1640</t>
  </si>
  <si>
    <t>机房维护</t>
  </si>
  <si>
    <t>1854</t>
  </si>
  <si>
    <t>1891</t>
  </si>
  <si>
    <t>图书馆书架、阅览桌购置</t>
  </si>
  <si>
    <t>1734</t>
  </si>
  <si>
    <t>图书馆纸质图书购置-资本化</t>
  </si>
  <si>
    <t>1441</t>
  </si>
  <si>
    <t>2019年中央支持地方高校改革发展专项资金—智慧图书馆建设项目（资本化）</t>
  </si>
  <si>
    <t>1442</t>
  </si>
  <si>
    <t>2019年中央支持地方高校改革发展专项资金—智慧图书馆建设项目（费用化）</t>
  </si>
  <si>
    <t>1961</t>
  </si>
  <si>
    <t>本科高校综合水平提升经费（中央提前通知）-图书购置项目（费用化）</t>
  </si>
  <si>
    <t>1962</t>
  </si>
  <si>
    <t>本科高校综合水平提升经费（中央提前通知）-图书购置项目（资本化）</t>
  </si>
  <si>
    <t>102118[图书馆] 汇总</t>
  </si>
  <si>
    <t>1567</t>
  </si>
  <si>
    <t>公务车运行维护费</t>
  </si>
  <si>
    <t>102108[党政两办]</t>
  </si>
  <si>
    <t>003619[于淑华]</t>
  </si>
  <si>
    <t>1569</t>
  </si>
  <si>
    <t>公务接待费-内宾接待</t>
  </si>
  <si>
    <t>1592</t>
  </si>
  <si>
    <t>党政两办党政部门一般业务费</t>
  </si>
  <si>
    <t>1774</t>
  </si>
  <si>
    <t>1624</t>
  </si>
  <si>
    <t>值班室、会议室维持及办公自动化系统维护升级——费用化支出</t>
  </si>
  <si>
    <t>1843</t>
  </si>
  <si>
    <t>值班室、会议室维持及办公自动化系统维护升级（资本化）</t>
  </si>
  <si>
    <t>1625</t>
  </si>
  <si>
    <t>档案、年鉴</t>
  </si>
  <si>
    <t>1802</t>
  </si>
  <si>
    <t>1644</t>
  </si>
  <si>
    <t>统计工作专项</t>
  </si>
  <si>
    <t>1654</t>
  </si>
  <si>
    <t>保密信访督办专项</t>
  </si>
  <si>
    <t>1655</t>
  </si>
  <si>
    <t>党建资料费</t>
  </si>
  <si>
    <t>1656</t>
  </si>
  <si>
    <t>调研学习资料费</t>
  </si>
  <si>
    <t>1738</t>
  </si>
  <si>
    <t>邮电费</t>
  </si>
  <si>
    <t>1836</t>
  </si>
  <si>
    <t>1744</t>
  </si>
  <si>
    <t>预备费</t>
  </si>
  <si>
    <t>1840</t>
  </si>
  <si>
    <t>1901</t>
  </si>
  <si>
    <t>办公设备（含家具）费（资本化支出）</t>
  </si>
  <si>
    <t>1916</t>
  </si>
  <si>
    <t>学校会堂会议室、接待室、候会室装修专项-费用化</t>
  </si>
  <si>
    <t>1917</t>
  </si>
  <si>
    <t>学校会堂会议室、接待室、候会室装修专项-资本化</t>
  </si>
  <si>
    <t>1939</t>
  </si>
  <si>
    <t>1918</t>
  </si>
  <si>
    <t>大型活动租车费</t>
  </si>
  <si>
    <t>1940</t>
  </si>
  <si>
    <t>1756</t>
  </si>
  <si>
    <t>防疫专项</t>
  </si>
  <si>
    <t>1841</t>
  </si>
  <si>
    <t>102108[党政两办] 汇总</t>
  </si>
  <si>
    <t>1576</t>
  </si>
  <si>
    <t>学报党政部门一般业务费</t>
  </si>
  <si>
    <t>102112[学报]</t>
  </si>
  <si>
    <t>041719[李欣]</t>
  </si>
  <si>
    <t>1763</t>
  </si>
  <si>
    <t>1631</t>
  </si>
  <si>
    <t>学报费用</t>
  </si>
  <si>
    <t>1846</t>
  </si>
  <si>
    <t>1632</t>
  </si>
  <si>
    <t>继续教育培训</t>
  </si>
  <si>
    <t>102112[学报] 汇总</t>
  </si>
  <si>
    <t>1577</t>
  </si>
  <si>
    <t>组织部党政部门一般业务费</t>
  </si>
  <si>
    <t>102101[组织部]</t>
  </si>
  <si>
    <t>113752[郭玉成]</t>
  </si>
  <si>
    <t>1759</t>
  </si>
  <si>
    <t>1595</t>
  </si>
  <si>
    <t>干部管理</t>
  </si>
  <si>
    <t>1775</t>
  </si>
  <si>
    <t>2016</t>
  </si>
  <si>
    <t>1596</t>
  </si>
  <si>
    <t>驻村工作</t>
  </si>
  <si>
    <t>1776</t>
  </si>
  <si>
    <t>1597</t>
  </si>
  <si>
    <t>党建经费</t>
  </si>
  <si>
    <t>1777</t>
  </si>
  <si>
    <t>1598</t>
  </si>
  <si>
    <t>党校</t>
  </si>
  <si>
    <t>1778</t>
  </si>
  <si>
    <t>1954</t>
  </si>
  <si>
    <t>本科高校综合水平提升经费（省级提前通知）-高校党建对标争先建设计划经费(费用化)</t>
  </si>
  <si>
    <t>1955</t>
  </si>
  <si>
    <t>本科高校综合水平提升经费（省级提前通知）-高校党建对标争先建设计划经费（资本化）</t>
  </si>
  <si>
    <t>102101[组织部] 汇总</t>
  </si>
  <si>
    <t>1575</t>
  </si>
  <si>
    <t>工会党政部门一般业务费</t>
  </si>
  <si>
    <t>102105[工会]</t>
  </si>
  <si>
    <t>009292[王艳丽]</t>
  </si>
  <si>
    <t>1758</t>
  </si>
  <si>
    <t>1642</t>
  </si>
  <si>
    <t>教代会专项</t>
  </si>
  <si>
    <t>1648</t>
  </si>
  <si>
    <t>福利费</t>
  </si>
  <si>
    <t>102105[工会] 汇总</t>
  </si>
  <si>
    <t>2018</t>
  </si>
  <si>
    <t>离退休干部经费（离退管理处）</t>
  </si>
  <si>
    <t>102107[离退管理处]</t>
  </si>
  <si>
    <t>2019</t>
  </si>
  <si>
    <t>离退休干部经费（离退休管理处—日常公用）</t>
  </si>
  <si>
    <t>1578</t>
  </si>
  <si>
    <t>离退管理处党政部门一般业务费</t>
  </si>
  <si>
    <t>1760</t>
  </si>
  <si>
    <t>1622</t>
  </si>
  <si>
    <t>关工委活动经费</t>
  </si>
  <si>
    <t>1800</t>
  </si>
  <si>
    <t>1623</t>
  </si>
  <si>
    <t>工人活动经费</t>
  </si>
  <si>
    <t>1801</t>
  </si>
  <si>
    <t>1653</t>
  </si>
  <si>
    <t>离退休党组织书记工作补贴</t>
  </si>
  <si>
    <t>102107[离退管理处] 汇总</t>
  </si>
  <si>
    <t>1586</t>
  </si>
  <si>
    <t>实验动物中心党政部门一般业务费</t>
  </si>
  <si>
    <t>101144[实验动物中心]</t>
  </si>
  <si>
    <t>109093[姜福义]</t>
  </si>
  <si>
    <t>1768</t>
  </si>
  <si>
    <t>1720</t>
  </si>
  <si>
    <t>屏障动物房运行</t>
  </si>
  <si>
    <t>1883</t>
  </si>
  <si>
    <t>1721</t>
  </si>
  <si>
    <t>教学动物运行</t>
  </si>
  <si>
    <t>1884</t>
  </si>
  <si>
    <t>101144[实验动物中心] 汇总</t>
  </si>
  <si>
    <t>1589</t>
  </si>
  <si>
    <t>教育技术中心党政部门一般业务费</t>
  </si>
  <si>
    <t>101145[教育技术中心]</t>
  </si>
  <si>
    <t>109812[王晓春]</t>
  </si>
  <si>
    <t>1769</t>
  </si>
  <si>
    <t>1837</t>
  </si>
  <si>
    <t>网络租赁费</t>
  </si>
  <si>
    <t>1902</t>
  </si>
  <si>
    <t>多媒体更新（资本化支出）</t>
  </si>
  <si>
    <t>1751</t>
  </si>
  <si>
    <t>网络维护费（费用化支出）</t>
  </si>
  <si>
    <t>1912</t>
  </si>
  <si>
    <t>1752</t>
  </si>
  <si>
    <t>资源部及多功能厅设备维护费（费用化支出）</t>
  </si>
  <si>
    <t>1913</t>
  </si>
  <si>
    <t>1753</t>
  </si>
  <si>
    <t>多媒体维护（费用化支出）</t>
  </si>
  <si>
    <t>1914</t>
  </si>
  <si>
    <t>101145[教育技术中心] 汇总</t>
  </si>
  <si>
    <t>1585</t>
  </si>
  <si>
    <t>国资处党政部门一般业务费</t>
  </si>
  <si>
    <t>102110[国资处]</t>
  </si>
  <si>
    <t>101981[马春虎]</t>
  </si>
  <si>
    <t>1767</t>
  </si>
  <si>
    <t>1629</t>
  </si>
  <si>
    <t>仪器设备采购差旅（含培训）</t>
  </si>
  <si>
    <t>1845</t>
  </si>
  <si>
    <t>1630</t>
  </si>
  <si>
    <t>校园公共部分维护</t>
  </si>
  <si>
    <t>1838</t>
  </si>
  <si>
    <t>日元贷款本金</t>
  </si>
  <si>
    <t>1839</t>
  </si>
  <si>
    <t>日元贷款利息</t>
  </si>
  <si>
    <t>1900</t>
  </si>
  <si>
    <t>危废物处置费（费用化支出)</t>
  </si>
  <si>
    <t>1919</t>
  </si>
  <si>
    <t>实验室安全建设费</t>
  </si>
  <si>
    <t>1941</t>
  </si>
  <si>
    <t>102110[国资处] 汇总</t>
  </si>
  <si>
    <t>1593</t>
  </si>
  <si>
    <t>校医院党政部门一般业务费</t>
  </si>
  <si>
    <t>102120[校医院]</t>
  </si>
  <si>
    <t>136224[郭洪杰]</t>
  </si>
  <si>
    <t>102120[校医院] 汇总</t>
  </si>
  <si>
    <t>1584</t>
  </si>
  <si>
    <t>科技处党政部门一般业务费</t>
  </si>
  <si>
    <t>102122[科技处]</t>
  </si>
  <si>
    <t>201339[任立群]</t>
  </si>
  <si>
    <t>1714</t>
  </si>
  <si>
    <t>业务、学术交流</t>
  </si>
  <si>
    <t>1715</t>
  </si>
  <si>
    <t>院级课题费</t>
  </si>
  <si>
    <t>1826</t>
  </si>
  <si>
    <t>1716</t>
  </si>
  <si>
    <t>院博士基金</t>
  </si>
  <si>
    <t>1827</t>
  </si>
  <si>
    <t>1717</t>
  </si>
  <si>
    <t>专利申请、维持费</t>
  </si>
  <si>
    <t>1828</t>
  </si>
  <si>
    <t>1718</t>
  </si>
  <si>
    <t>校级重点学科</t>
  </si>
  <si>
    <t>1829</t>
  </si>
  <si>
    <t>1719</t>
  </si>
  <si>
    <t>创新团队建设</t>
  </si>
  <si>
    <t>1830</t>
  </si>
  <si>
    <t>1725</t>
  </si>
  <si>
    <t>省级重点学科匹配——中药学</t>
  </si>
  <si>
    <t>1832</t>
  </si>
  <si>
    <t>2009</t>
  </si>
  <si>
    <t>省级重点学科匹配——病原生物学</t>
  </si>
  <si>
    <t>2010</t>
  </si>
  <si>
    <t>省级重点学科匹配——病理学与病理生理学</t>
  </si>
  <si>
    <t>2011</t>
  </si>
  <si>
    <t>省级重点学科匹配——人体解剖与组织胚胎学</t>
  </si>
  <si>
    <t>2012</t>
  </si>
  <si>
    <t>2013</t>
  </si>
  <si>
    <t>2014</t>
  </si>
  <si>
    <t>1724</t>
  </si>
  <si>
    <t>科研项目经费匹配</t>
  </si>
  <si>
    <t>1831</t>
  </si>
  <si>
    <t>1749</t>
  </si>
  <si>
    <t>科研实验室设备购置及应急维修（费用化支出）</t>
  </si>
  <si>
    <t>1909</t>
  </si>
  <si>
    <t>1754</t>
  </si>
  <si>
    <t>科普基地建设</t>
  </si>
  <si>
    <t>1956</t>
  </si>
  <si>
    <t>本科高校综合水平提升经费（省级提前通知）-高校基本科研业务费</t>
  </si>
  <si>
    <t>102122[科技处] 汇总</t>
  </si>
  <si>
    <t>2024</t>
  </si>
  <si>
    <t>学生活动费—中药学系</t>
  </si>
  <si>
    <t>103125[中药研究所（中药学系）]</t>
  </si>
  <si>
    <t>113248[赵春颖]</t>
  </si>
  <si>
    <t>2031</t>
  </si>
  <si>
    <t>1681</t>
  </si>
  <si>
    <t>中药研究所（中药学系）业务运行费</t>
  </si>
  <si>
    <t>1867</t>
  </si>
  <si>
    <t>1713</t>
  </si>
  <si>
    <t>中药研究所科研部门一般业务费</t>
  </si>
  <si>
    <t>1882</t>
  </si>
  <si>
    <t>1743</t>
  </si>
  <si>
    <t>中药研究与开发重点实验室运行经费（资本化支出）</t>
  </si>
  <si>
    <t>1899</t>
  </si>
  <si>
    <t>1931</t>
  </si>
  <si>
    <t>河北省（承德）中药材产业技术研究院建设经费-资本化</t>
  </si>
  <si>
    <t>1932</t>
  </si>
  <si>
    <t>河北省（承德）中药材产业技术研究院建设经费-费用化</t>
  </si>
  <si>
    <t>1947</t>
  </si>
  <si>
    <t>103125[中药研究所（中药学系）] 汇总</t>
  </si>
  <si>
    <t>1675</t>
  </si>
  <si>
    <t>蚕业所业务运行费</t>
  </si>
  <si>
    <t>103126[蚕业研究所]</t>
  </si>
  <si>
    <t>150664[李季生]</t>
  </si>
  <si>
    <t>1863</t>
  </si>
  <si>
    <t>1712</t>
  </si>
  <si>
    <t>蚕业研究所科研部门一般业务费</t>
  </si>
  <si>
    <t>1881</t>
  </si>
  <si>
    <t>1722</t>
  </si>
  <si>
    <t>试验地维护</t>
  </si>
  <si>
    <t>1885</t>
  </si>
  <si>
    <t>2056</t>
  </si>
  <si>
    <t>试验地维护（资本化）</t>
  </si>
  <si>
    <t>1723</t>
  </si>
  <si>
    <t>北方蚕桑科研协作鉴定</t>
  </si>
  <si>
    <t>1755</t>
  </si>
  <si>
    <t>蚕桑科技园升级改造</t>
  </si>
  <si>
    <t>255</t>
  </si>
  <si>
    <t>特产蚕桑</t>
  </si>
  <si>
    <t>1973</t>
  </si>
  <si>
    <t>本科高校综合水平提升经费（中央提前通知）-科研平台及人才支持计划（费用化）</t>
  </si>
  <si>
    <t>1974</t>
  </si>
  <si>
    <t>本科高校综合水平提升经费（中央提前通知）-科研平台及人才支持计划（资本化）</t>
  </si>
  <si>
    <t>103126[蚕业研究所] 汇总</t>
  </si>
  <si>
    <t>1726</t>
  </si>
  <si>
    <t>后勤一般业务费</t>
  </si>
  <si>
    <t>10411101[后勤管理处处长室]</t>
  </si>
  <si>
    <t>004277[杨宏坤]</t>
  </si>
  <si>
    <t>1886</t>
  </si>
  <si>
    <t>1727</t>
  </si>
  <si>
    <t>水暖电木维修材料</t>
  </si>
  <si>
    <t>1887</t>
  </si>
  <si>
    <t>2053</t>
  </si>
  <si>
    <t>水暖电木维修材料（资本化）</t>
  </si>
  <si>
    <t>1728</t>
  </si>
  <si>
    <t>搬运用工费</t>
  </si>
  <si>
    <t>1888</t>
  </si>
  <si>
    <t>1729</t>
  </si>
  <si>
    <t>电梯维护</t>
  </si>
  <si>
    <t>2037</t>
  </si>
  <si>
    <t>1730</t>
  </si>
  <si>
    <t>劳保用品</t>
  </si>
  <si>
    <t>1731</t>
  </si>
  <si>
    <t>527专线维护</t>
  </si>
  <si>
    <t>1732</t>
  </si>
  <si>
    <t>校园绿化及维护</t>
  </si>
  <si>
    <t>1889</t>
  </si>
  <si>
    <t>校园绿化及维护（资本化）</t>
  </si>
  <si>
    <t>1890</t>
  </si>
  <si>
    <t>1733</t>
  </si>
  <si>
    <t>校园灭鼠</t>
  </si>
  <si>
    <t>2015</t>
  </si>
  <si>
    <t>1735</t>
  </si>
  <si>
    <t>水费</t>
  </si>
  <si>
    <t>1833</t>
  </si>
  <si>
    <t>1736</t>
  </si>
  <si>
    <t>电费</t>
  </si>
  <si>
    <t>1834</t>
  </si>
  <si>
    <t>1737</t>
  </si>
  <si>
    <t>取暖费</t>
  </si>
  <si>
    <t>1835</t>
  </si>
  <si>
    <t>1739</t>
  </si>
  <si>
    <t>校园保洁及特殊用工（费用化支出）</t>
  </si>
  <si>
    <t>1892</t>
  </si>
  <si>
    <t>1740</t>
  </si>
  <si>
    <t>垃圾清运（费用化支出）</t>
  </si>
  <si>
    <t>1893</t>
  </si>
  <si>
    <t>1894</t>
  </si>
  <si>
    <t>食堂设备更新（资本化支出）</t>
  </si>
  <si>
    <t>1745</t>
  </si>
  <si>
    <t>校园维修项目（费用化支出）</t>
  </si>
  <si>
    <t>1903</t>
  </si>
  <si>
    <t>1921</t>
  </si>
  <si>
    <t>承德医学院二期规划全过程咨询项目</t>
  </si>
  <si>
    <t>1922</t>
  </si>
  <si>
    <t>图书馆、实验楼、科研5#教学楼入口改造工程</t>
  </si>
  <si>
    <t>1923</t>
  </si>
  <si>
    <t>会堂（报告厅）周边路面及景观工程</t>
  </si>
  <si>
    <t>1942</t>
  </si>
  <si>
    <t>1924</t>
  </si>
  <si>
    <t>风雨操场及会堂室外消防管网工程</t>
  </si>
  <si>
    <t>1925</t>
  </si>
  <si>
    <t>机能实验楼暖气改造</t>
  </si>
  <si>
    <t>1943</t>
  </si>
  <si>
    <t>1926</t>
  </si>
  <si>
    <t>承德医学院道路改造工程</t>
  </si>
  <si>
    <t>1944</t>
  </si>
  <si>
    <t>1927</t>
  </si>
  <si>
    <t>风雨操场暖气入网</t>
  </si>
  <si>
    <t>1933</t>
  </si>
  <si>
    <t>明德广场改造</t>
  </si>
  <si>
    <t>1948</t>
  </si>
  <si>
    <t>1934</t>
  </si>
  <si>
    <t>解剖楼、护理实验楼暖气改造</t>
  </si>
  <si>
    <t>1949</t>
  </si>
  <si>
    <t>1935</t>
  </si>
  <si>
    <t>实验楼南侧停车场改造工程</t>
  </si>
  <si>
    <t>1950</t>
  </si>
  <si>
    <t>1936</t>
  </si>
  <si>
    <t>风雨操场室外周边硬化设计、咨询、施工项目</t>
  </si>
  <si>
    <t>1469</t>
  </si>
  <si>
    <t>校园维护及设备购置项目—暖气改造</t>
  </si>
  <si>
    <t>1466</t>
  </si>
  <si>
    <t>2019年教育专项债券资金-风雨操场及游泳馆建设</t>
  </si>
  <si>
    <t>10411101[后勤管理处处长室] 汇总</t>
  </si>
  <si>
    <t>1667</t>
  </si>
  <si>
    <t>军教室教学其他部门一般业务费</t>
  </si>
  <si>
    <t>101138[军事教研室]</t>
  </si>
  <si>
    <t>008683[张文军]</t>
  </si>
  <si>
    <t>1817</t>
  </si>
  <si>
    <t>1671</t>
  </si>
  <si>
    <t>军教室业务运行费</t>
  </si>
  <si>
    <t>1859</t>
  </si>
  <si>
    <t>1699</t>
  </si>
  <si>
    <t>国防教育</t>
  </si>
  <si>
    <t>1874</t>
  </si>
  <si>
    <t>1700</t>
  </si>
  <si>
    <t>定向越野费用</t>
  </si>
  <si>
    <t>1701</t>
  </si>
  <si>
    <t>征兵办公费用</t>
  </si>
  <si>
    <t>1875</t>
  </si>
  <si>
    <t>101138[军事教研室] 汇总</t>
  </si>
  <si>
    <t>2021</t>
  </si>
  <si>
    <t>学生活动费—临床学院</t>
  </si>
  <si>
    <t>101140[临床年级办]</t>
  </si>
  <si>
    <t/>
  </si>
  <si>
    <t>2028</t>
  </si>
  <si>
    <t>1666</t>
  </si>
  <si>
    <t>临床年级办教学其他部门一般业务费</t>
  </si>
  <si>
    <t>1815</t>
  </si>
  <si>
    <t>101140[临床年级办] 汇总</t>
  </si>
  <si>
    <t>1581</t>
  </si>
  <si>
    <t>团委党政部门一般业务费</t>
  </si>
  <si>
    <t>102104[团委]</t>
  </si>
  <si>
    <t>1765</t>
  </si>
  <si>
    <t>1607</t>
  </si>
  <si>
    <t>团活动经费</t>
  </si>
  <si>
    <t>1787</t>
  </si>
  <si>
    <t>1608</t>
  </si>
  <si>
    <t>学生会、社团会</t>
  </si>
  <si>
    <t>1788</t>
  </si>
  <si>
    <t>1609</t>
  </si>
  <si>
    <t>社会实践</t>
  </si>
  <si>
    <t>1789</t>
  </si>
  <si>
    <t>1610</t>
  </si>
  <si>
    <t>大学生创新创业经费</t>
  </si>
  <si>
    <t>1790</t>
  </si>
  <si>
    <t>1611</t>
  </si>
  <si>
    <t>科技文化艺术节</t>
  </si>
  <si>
    <t>1791</t>
  </si>
  <si>
    <t>1612</t>
  </si>
  <si>
    <t>军乐队</t>
  </si>
  <si>
    <t>1792</t>
  </si>
  <si>
    <t>1613</t>
  </si>
  <si>
    <t>校园广播</t>
  </si>
  <si>
    <t>1643</t>
  </si>
  <si>
    <t>大学生创业孵化基金</t>
  </si>
  <si>
    <t>1905</t>
  </si>
  <si>
    <t>第二课堂成绩单软件运行维护费（费用化支出）</t>
  </si>
  <si>
    <t>1120</t>
  </si>
  <si>
    <t>2018年大学生科研经费（费用化支出 政府采购）</t>
  </si>
  <si>
    <t>2036</t>
  </si>
  <si>
    <t>102104[团委] 汇总</t>
  </si>
  <si>
    <t>1590</t>
  </si>
  <si>
    <t>学生处党政部门一般业务费</t>
  </si>
  <si>
    <t>102106[学生处]</t>
  </si>
  <si>
    <t>1770</t>
  </si>
  <si>
    <t>1614</t>
  </si>
  <si>
    <t>就业指导</t>
  </si>
  <si>
    <t>1793</t>
  </si>
  <si>
    <t>1615</t>
  </si>
  <si>
    <t>大学生思政督导经费</t>
  </si>
  <si>
    <t>1794</t>
  </si>
  <si>
    <t>1616</t>
  </si>
  <si>
    <t>辅导员管理经费</t>
  </si>
  <si>
    <t>1795</t>
  </si>
  <si>
    <t>1617</t>
  </si>
  <si>
    <t>锣鼓队器材、训练（费用化）</t>
  </si>
  <si>
    <t>1796</t>
  </si>
  <si>
    <t>易班建设项目</t>
  </si>
  <si>
    <t>1618</t>
  </si>
  <si>
    <t>学生保费专项经费</t>
  </si>
  <si>
    <t>1797</t>
  </si>
  <si>
    <t>1619</t>
  </si>
  <si>
    <t>学生活动费—集中使用</t>
  </si>
  <si>
    <t>1842</t>
  </si>
  <si>
    <t>1620</t>
  </si>
  <si>
    <t>购火车票优惠卡</t>
  </si>
  <si>
    <t>1798</t>
  </si>
  <si>
    <t>1621</t>
  </si>
  <si>
    <t>学生管理手册</t>
  </si>
  <si>
    <t>1799</t>
  </si>
  <si>
    <t>1651</t>
  </si>
  <si>
    <t>学生档案转递费</t>
  </si>
  <si>
    <t>1652</t>
  </si>
  <si>
    <t>学生宿舍管理费</t>
  </si>
  <si>
    <t>1858</t>
  </si>
  <si>
    <t>1915</t>
  </si>
  <si>
    <t>学生宿舍设备费-资本化</t>
  </si>
  <si>
    <t>1964</t>
  </si>
  <si>
    <t>高校资助经费（中央提前通知）-本专科资助</t>
  </si>
  <si>
    <t>1966</t>
  </si>
  <si>
    <t>高校资助经费（中央提前通知）—服兵役资助</t>
  </si>
  <si>
    <t>1968</t>
  </si>
  <si>
    <t>学生资助经费(省级提前通知)—本专科资助</t>
  </si>
  <si>
    <t>1967</t>
  </si>
  <si>
    <t>学生资助经费(省级提前通知)—建档立卡资助</t>
  </si>
  <si>
    <t>102106[学生处] 汇总</t>
  </si>
  <si>
    <t>1583</t>
  </si>
  <si>
    <t>人事处党政部门一般业务费</t>
  </si>
  <si>
    <t>102109[人事处]</t>
  </si>
  <si>
    <t>110201[宋成军]</t>
  </si>
  <si>
    <t>1766</t>
  </si>
  <si>
    <t>1626</t>
  </si>
  <si>
    <t>职称评聘</t>
  </si>
  <si>
    <t>1627</t>
  </si>
  <si>
    <t>教师节表彰</t>
  </si>
  <si>
    <t>1628</t>
  </si>
  <si>
    <t>人事差旅</t>
  </si>
  <si>
    <t>1844</t>
  </si>
  <si>
    <t>1641</t>
  </si>
  <si>
    <t>列入物业费科目的临时工工资</t>
  </si>
  <si>
    <t>1855</t>
  </si>
  <si>
    <t>1645</t>
  </si>
  <si>
    <t>邮电费—通讯费</t>
  </si>
  <si>
    <t>1856</t>
  </si>
  <si>
    <t>1646</t>
  </si>
  <si>
    <t>校外人员课时费</t>
  </si>
  <si>
    <t>1804</t>
  </si>
  <si>
    <t>1649</t>
  </si>
  <si>
    <t>校级领导班子及厅级待遇人员公务交通补贴</t>
  </si>
  <si>
    <t>1805</t>
  </si>
  <si>
    <t>1747</t>
  </si>
  <si>
    <t>师资培养（费用化支出）</t>
  </si>
  <si>
    <t>1906</t>
  </si>
  <si>
    <t>102109[人事处] 汇总</t>
  </si>
  <si>
    <t>1571</t>
  </si>
  <si>
    <t>会议费</t>
  </si>
  <si>
    <t>102116[计财处]</t>
  </si>
  <si>
    <t>019060[刘晓平]</t>
  </si>
  <si>
    <t>1572</t>
  </si>
  <si>
    <t>1573</t>
  </si>
  <si>
    <t>离退休干部经费（计财处）</t>
  </si>
  <si>
    <t>1587</t>
  </si>
  <si>
    <t>计财处党政部门一般业务费</t>
  </si>
  <si>
    <t>1771</t>
  </si>
  <si>
    <t>1634</t>
  </si>
  <si>
    <t>帐簿、凭证、票据</t>
  </si>
  <si>
    <t>1849</t>
  </si>
  <si>
    <t>1635</t>
  </si>
  <si>
    <t>软件维护及培训费</t>
  </si>
  <si>
    <t>1850</t>
  </si>
  <si>
    <t>1636</t>
  </si>
  <si>
    <t>会计基础工作建设</t>
  </si>
  <si>
    <t>1851</t>
  </si>
  <si>
    <t>1637</t>
  </si>
  <si>
    <t>各种税金</t>
  </si>
  <si>
    <t>1647</t>
  </si>
  <si>
    <t>工会经费</t>
  </si>
  <si>
    <t>1462</t>
  </si>
  <si>
    <t>中央2019年农村订单定向医学生免费培养</t>
  </si>
  <si>
    <t>1975</t>
  </si>
  <si>
    <t>教育专项债券付息及手续费</t>
  </si>
  <si>
    <t>102116[计财处] 汇总</t>
  </si>
  <si>
    <t>1659</t>
  </si>
  <si>
    <t>社科部教学部门一般业务费</t>
  </si>
  <si>
    <t>101135[社科部]</t>
  </si>
  <si>
    <t>111605[李德臣]</t>
  </si>
  <si>
    <t>1808</t>
  </si>
  <si>
    <t>1705</t>
  </si>
  <si>
    <t>图书资料费（费用化）</t>
  </si>
  <si>
    <t>1877</t>
  </si>
  <si>
    <t>1878</t>
  </si>
  <si>
    <t>图书资料费（资本化）</t>
  </si>
  <si>
    <t>1711</t>
  </si>
  <si>
    <t>思政建设</t>
  </si>
  <si>
    <t>1880</t>
  </si>
  <si>
    <t>101135[社科部] 汇总</t>
  </si>
  <si>
    <t>1582</t>
  </si>
  <si>
    <t>宣传部党政部门一般业务费</t>
  </si>
  <si>
    <t>102102[宣传部]</t>
  </si>
  <si>
    <t>125745[王海民]</t>
  </si>
  <si>
    <t>1762</t>
  </si>
  <si>
    <t>1599</t>
  </si>
  <si>
    <t>印发院报</t>
  </si>
  <si>
    <t>1779</t>
  </si>
  <si>
    <t>1600</t>
  </si>
  <si>
    <t>报刊订阅</t>
  </si>
  <si>
    <t>1780</t>
  </si>
  <si>
    <t>1601</t>
  </si>
  <si>
    <t>校园文化建设、精神文明建设</t>
  </si>
  <si>
    <t>1781</t>
  </si>
  <si>
    <t>1602</t>
  </si>
  <si>
    <t>统战经费</t>
  </si>
  <si>
    <t>1782</t>
  </si>
  <si>
    <t>1603</t>
  </si>
  <si>
    <t>全院宣传费</t>
  </si>
  <si>
    <t>1783</t>
  </si>
  <si>
    <t>1784</t>
  </si>
  <si>
    <t>律师咨询</t>
  </si>
  <si>
    <t>1746</t>
  </si>
  <si>
    <t>校史展（费用化支出）</t>
  </si>
  <si>
    <t>1904</t>
  </si>
  <si>
    <t>102102[宣传部] 汇总</t>
  </si>
  <si>
    <t>1588</t>
  </si>
  <si>
    <t>安全工作处党政部门一般业务费</t>
  </si>
  <si>
    <t>102115[安全工作处]</t>
  </si>
  <si>
    <t>005095[沈浩]</t>
  </si>
  <si>
    <t>1773</t>
  </si>
  <si>
    <t>1847</t>
  </si>
  <si>
    <t>安全工作经费</t>
  </si>
  <si>
    <t>1848</t>
  </si>
  <si>
    <t>保安经费</t>
  </si>
  <si>
    <t>1748</t>
  </si>
  <si>
    <t>消防维保及设施更换（费用化支出）</t>
  </si>
  <si>
    <t>1907</t>
  </si>
  <si>
    <t>1908</t>
  </si>
  <si>
    <t>消防维保及设施更换-资本化</t>
  </si>
  <si>
    <t>1920</t>
  </si>
  <si>
    <t>安防重点部位集中存储扩容-资本化</t>
  </si>
  <si>
    <t>1937</t>
  </si>
  <si>
    <t>森林防火监控预警指挥系统及校区北面山林监控设备</t>
  </si>
  <si>
    <t>102115[安全工作处] 汇总</t>
  </si>
  <si>
    <t>总计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</si>
</sst>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134"/>
    </font>
    <font>
      <b/>
      <sz val="20"/>
      <name val="Arial"/>
      <charset val="0"/>
    </font>
    <font>
      <sz val="11"/>
      <name val="宋体"/>
      <charset val="134"/>
    </font>
    <font>
      <b/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/>
    <xf numFmtId="0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5"/>
  <sheetViews>
    <sheetView tabSelected="1" workbookViewId="0">
      <selection activeCell="D11" sqref="D11"/>
    </sheetView>
  </sheetViews>
  <sheetFormatPr defaultColWidth="8" defaultRowHeight="12.75" outlineLevelCol="7"/>
  <cols>
    <col min="1" max="1" width="5.625" style="3" customWidth="1"/>
    <col min="2" max="2" width="71.375" style="3" customWidth="1"/>
    <col min="3" max="3" width="27.5" style="3" customWidth="1"/>
    <col min="4" max="4" width="13" style="3" customWidth="1"/>
    <col min="5" max="5" width="12.375" style="4"/>
    <col min="6" max="6" width="11" style="4"/>
    <col min="7" max="7" width="12.375" style="4"/>
    <col min="8" max="8" width="12.25" style="3"/>
    <col min="9" max="16383" width="8" style="1"/>
  </cols>
  <sheetData>
    <row r="1" s="1" customFormat="1" ht="30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13.5" spans="1:8">
      <c r="A2" s="3"/>
      <c r="B2" s="3"/>
      <c r="C2" s="3"/>
      <c r="D2" s="3"/>
      <c r="E2" s="4"/>
      <c r="F2" s="4"/>
      <c r="G2" s="4"/>
      <c r="H2" s="7" t="s">
        <v>1</v>
      </c>
    </row>
    <row r="3" s="2" customFormat="1" ht="16.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</row>
    <row r="4" s="3" customFormat="1" ht="16.5" customHeight="1" outlineLevel="2" spans="1:8">
      <c r="A4" s="10" t="s">
        <v>10</v>
      </c>
      <c r="B4" s="10" t="s">
        <v>11</v>
      </c>
      <c r="C4" s="10" t="s">
        <v>12</v>
      </c>
      <c r="D4" s="10" t="s">
        <v>13</v>
      </c>
      <c r="E4" s="11">
        <v>9000</v>
      </c>
      <c r="F4" s="11">
        <v>0</v>
      </c>
      <c r="G4" s="11">
        <f t="shared" ref="G4:G12" si="0">E4-F4</f>
        <v>9000</v>
      </c>
      <c r="H4" s="11">
        <f t="shared" ref="H4:H67" si="1">F4/E4*100</f>
        <v>0</v>
      </c>
    </row>
    <row r="5" s="3" customFormat="1" ht="16.5" customHeight="1" outlineLevel="2" spans="1:8">
      <c r="A5" s="10" t="s">
        <v>14</v>
      </c>
      <c r="B5" s="10" t="s">
        <v>11</v>
      </c>
      <c r="C5" s="10" t="s">
        <v>12</v>
      </c>
      <c r="D5" s="10" t="s">
        <v>13</v>
      </c>
      <c r="E5" s="11">
        <v>5000</v>
      </c>
      <c r="F5" s="11">
        <v>193.8</v>
      </c>
      <c r="G5" s="11">
        <f t="shared" si="0"/>
        <v>4806.2</v>
      </c>
      <c r="H5" s="11">
        <f t="shared" si="1"/>
        <v>3.876</v>
      </c>
    </row>
    <row r="6" s="3" customFormat="1" ht="16.5" customHeight="1" outlineLevel="2" spans="1:8">
      <c r="A6" s="10" t="s">
        <v>15</v>
      </c>
      <c r="B6" s="10" t="s">
        <v>16</v>
      </c>
      <c r="C6" s="10" t="s">
        <v>12</v>
      </c>
      <c r="D6" s="10" t="s">
        <v>13</v>
      </c>
      <c r="E6" s="11">
        <v>15000</v>
      </c>
      <c r="F6" s="11">
        <v>0</v>
      </c>
      <c r="G6" s="11">
        <f t="shared" si="0"/>
        <v>15000</v>
      </c>
      <c r="H6" s="11">
        <f t="shared" si="1"/>
        <v>0</v>
      </c>
    </row>
    <row r="7" s="3" customFormat="1" ht="16.5" customHeight="1" outlineLevel="2" spans="1:8">
      <c r="A7" s="10" t="s">
        <v>17</v>
      </c>
      <c r="B7" s="10" t="s">
        <v>18</v>
      </c>
      <c r="C7" s="10" t="s">
        <v>12</v>
      </c>
      <c r="D7" s="10" t="s">
        <v>13</v>
      </c>
      <c r="E7" s="11">
        <v>45000</v>
      </c>
      <c r="F7" s="11">
        <v>0</v>
      </c>
      <c r="G7" s="11">
        <f t="shared" si="0"/>
        <v>45000</v>
      </c>
      <c r="H7" s="11">
        <f t="shared" si="1"/>
        <v>0</v>
      </c>
    </row>
    <row r="8" s="3" customFormat="1" ht="16.5" customHeight="1" outlineLevel="2" spans="1:8">
      <c r="A8" s="10" t="s">
        <v>19</v>
      </c>
      <c r="B8" s="10" t="s">
        <v>18</v>
      </c>
      <c r="C8" s="10" t="s">
        <v>12</v>
      </c>
      <c r="D8" s="10" t="s">
        <v>13</v>
      </c>
      <c r="E8" s="11">
        <v>10000</v>
      </c>
      <c r="F8" s="11">
        <v>2758.5</v>
      </c>
      <c r="G8" s="11">
        <f t="shared" si="0"/>
        <v>7241.5</v>
      </c>
      <c r="H8" s="11">
        <f t="shared" si="1"/>
        <v>27.585</v>
      </c>
    </row>
    <row r="9" s="3" customFormat="1" ht="16.5" customHeight="1" outlineLevel="2" spans="1:8">
      <c r="A9" s="10" t="s">
        <v>20</v>
      </c>
      <c r="B9" s="10" t="s">
        <v>21</v>
      </c>
      <c r="C9" s="10" t="s">
        <v>12</v>
      </c>
      <c r="D9" s="10" t="s">
        <v>13</v>
      </c>
      <c r="E9" s="11">
        <v>7000</v>
      </c>
      <c r="F9" s="11">
        <v>0</v>
      </c>
      <c r="G9" s="11">
        <f t="shared" si="0"/>
        <v>7000</v>
      </c>
      <c r="H9" s="11">
        <f t="shared" si="1"/>
        <v>0</v>
      </c>
    </row>
    <row r="10" s="3" customFormat="1" ht="16.5" customHeight="1" outlineLevel="2" spans="1:8">
      <c r="A10" s="10" t="s">
        <v>22</v>
      </c>
      <c r="B10" s="10" t="s">
        <v>21</v>
      </c>
      <c r="C10" s="10" t="s">
        <v>12</v>
      </c>
      <c r="D10" s="10" t="s">
        <v>13</v>
      </c>
      <c r="E10" s="11">
        <v>3000</v>
      </c>
      <c r="F10" s="11">
        <v>0</v>
      </c>
      <c r="G10" s="11">
        <f t="shared" si="0"/>
        <v>3000</v>
      </c>
      <c r="H10" s="11">
        <f t="shared" si="1"/>
        <v>0</v>
      </c>
    </row>
    <row r="11" s="3" customFormat="1" ht="16.5" customHeight="1" outlineLevel="2" spans="1:8">
      <c r="A11" s="10" t="s">
        <v>23</v>
      </c>
      <c r="B11" s="10" t="s">
        <v>24</v>
      </c>
      <c r="C11" s="10" t="s">
        <v>12</v>
      </c>
      <c r="D11" s="10" t="s">
        <v>13</v>
      </c>
      <c r="E11" s="11">
        <v>30000</v>
      </c>
      <c r="F11" s="11">
        <v>141</v>
      </c>
      <c r="G11" s="11">
        <f t="shared" si="0"/>
        <v>29859</v>
      </c>
      <c r="H11" s="11">
        <f t="shared" si="1"/>
        <v>0.47</v>
      </c>
    </row>
    <row r="12" s="3" customFormat="1" ht="16.5" customHeight="1" outlineLevel="2" spans="1:8">
      <c r="A12" s="10" t="s">
        <v>25</v>
      </c>
      <c r="B12" s="10" t="s">
        <v>26</v>
      </c>
      <c r="C12" s="10" t="s">
        <v>12</v>
      </c>
      <c r="D12" s="10" t="s">
        <v>13</v>
      </c>
      <c r="E12" s="11">
        <v>4000</v>
      </c>
      <c r="F12" s="11">
        <v>1868</v>
      </c>
      <c r="G12" s="11">
        <f t="shared" si="0"/>
        <v>2132</v>
      </c>
      <c r="H12" s="11">
        <f t="shared" si="1"/>
        <v>46.7</v>
      </c>
    </row>
    <row r="13" s="2" customFormat="1" ht="16.5" customHeight="1" outlineLevel="1" spans="1:8">
      <c r="A13" s="12"/>
      <c r="B13" s="12"/>
      <c r="C13" s="13" t="s">
        <v>27</v>
      </c>
      <c r="D13" s="12"/>
      <c r="E13" s="14">
        <f t="shared" ref="E13:G13" si="2">SUBTOTAL(9,E4:E12)</f>
        <v>128000</v>
      </c>
      <c r="F13" s="14">
        <f t="shared" si="2"/>
        <v>4961.3</v>
      </c>
      <c r="G13" s="14">
        <f t="shared" si="2"/>
        <v>123038.7</v>
      </c>
      <c r="H13" s="14">
        <f t="shared" si="1"/>
        <v>3.876015625</v>
      </c>
    </row>
    <row r="14" s="3" customFormat="1" ht="16.5" customHeight="1" outlineLevel="2" spans="1:8">
      <c r="A14" s="10" t="s">
        <v>28</v>
      </c>
      <c r="B14" s="10" t="s">
        <v>29</v>
      </c>
      <c r="C14" s="10" t="s">
        <v>30</v>
      </c>
      <c r="D14" s="10" t="s">
        <v>31</v>
      </c>
      <c r="E14" s="11">
        <v>2600</v>
      </c>
      <c r="F14" s="11">
        <v>0</v>
      </c>
      <c r="G14" s="11">
        <f t="shared" ref="G14:G19" si="3">E14-F14</f>
        <v>2600</v>
      </c>
      <c r="H14" s="11">
        <f t="shared" si="1"/>
        <v>0</v>
      </c>
    </row>
    <row r="15" s="3" customFormat="1" ht="16.5" customHeight="1" outlineLevel="2" spans="1:8">
      <c r="A15" s="10" t="s">
        <v>32</v>
      </c>
      <c r="B15" s="10" t="s">
        <v>29</v>
      </c>
      <c r="C15" s="10" t="s">
        <v>30</v>
      </c>
      <c r="D15" s="10" t="s">
        <v>31</v>
      </c>
      <c r="E15" s="11">
        <v>3000</v>
      </c>
      <c r="F15" s="11">
        <v>1947.8</v>
      </c>
      <c r="G15" s="11">
        <f t="shared" si="3"/>
        <v>1052.2</v>
      </c>
      <c r="H15" s="11">
        <f t="shared" si="1"/>
        <v>64.9266666666667</v>
      </c>
    </row>
    <row r="16" s="3" customFormat="1" ht="16.5" customHeight="1" outlineLevel="2" spans="1:8">
      <c r="A16" s="10" t="s">
        <v>33</v>
      </c>
      <c r="B16" s="10" t="s">
        <v>34</v>
      </c>
      <c r="C16" s="10" t="s">
        <v>30</v>
      </c>
      <c r="D16" s="10" t="s">
        <v>31</v>
      </c>
      <c r="E16" s="11">
        <v>10000</v>
      </c>
      <c r="F16" s="11">
        <v>0</v>
      </c>
      <c r="G16" s="11">
        <f t="shared" si="3"/>
        <v>10000</v>
      </c>
      <c r="H16" s="11">
        <f t="shared" si="1"/>
        <v>0</v>
      </c>
    </row>
    <row r="17" s="3" customFormat="1" ht="16.5" customHeight="1" outlineLevel="2" spans="1:8">
      <c r="A17" s="10" t="s">
        <v>35</v>
      </c>
      <c r="B17" s="10" t="s">
        <v>34</v>
      </c>
      <c r="C17" s="10" t="s">
        <v>30</v>
      </c>
      <c r="D17" s="10" t="s">
        <v>31</v>
      </c>
      <c r="E17" s="11">
        <v>5000</v>
      </c>
      <c r="F17" s="11">
        <v>0</v>
      </c>
      <c r="G17" s="11">
        <f t="shared" si="3"/>
        <v>5000</v>
      </c>
      <c r="H17" s="11">
        <f t="shared" si="1"/>
        <v>0</v>
      </c>
    </row>
    <row r="18" s="3" customFormat="1" ht="16.5" customHeight="1" outlineLevel="2" spans="1:8">
      <c r="A18" s="10" t="s">
        <v>36</v>
      </c>
      <c r="B18" s="10" t="s">
        <v>37</v>
      </c>
      <c r="C18" s="10" t="s">
        <v>30</v>
      </c>
      <c r="D18" s="10" t="s">
        <v>31</v>
      </c>
      <c r="E18" s="11">
        <v>140000</v>
      </c>
      <c r="F18" s="11">
        <v>0</v>
      </c>
      <c r="G18" s="11">
        <f t="shared" si="3"/>
        <v>140000</v>
      </c>
      <c r="H18" s="11">
        <f t="shared" si="1"/>
        <v>0</v>
      </c>
    </row>
    <row r="19" s="3" customFormat="1" ht="16.5" customHeight="1" outlineLevel="2" spans="1:8">
      <c r="A19" s="10" t="s">
        <v>38</v>
      </c>
      <c r="B19" s="10" t="s">
        <v>37</v>
      </c>
      <c r="C19" s="10" t="s">
        <v>30</v>
      </c>
      <c r="D19" s="10" t="s">
        <v>31</v>
      </c>
      <c r="E19" s="11">
        <v>200000</v>
      </c>
      <c r="F19" s="11">
        <v>167000</v>
      </c>
      <c r="G19" s="11">
        <f t="shared" si="3"/>
        <v>33000</v>
      </c>
      <c r="H19" s="11">
        <f t="shared" si="1"/>
        <v>83.5</v>
      </c>
    </row>
    <row r="20" s="2" customFormat="1" ht="16.5" customHeight="1" outlineLevel="1" spans="1:8">
      <c r="A20" s="12"/>
      <c r="B20" s="12"/>
      <c r="C20" s="13" t="s">
        <v>39</v>
      </c>
      <c r="D20" s="12"/>
      <c r="E20" s="14">
        <f t="shared" ref="E20:G20" si="4">SUBTOTAL(9,E14:E19)</f>
        <v>360600</v>
      </c>
      <c r="F20" s="14">
        <f t="shared" si="4"/>
        <v>168947.8</v>
      </c>
      <c r="G20" s="14">
        <f t="shared" si="4"/>
        <v>191652.2</v>
      </c>
      <c r="H20" s="14">
        <f t="shared" si="1"/>
        <v>46.8518580144204</v>
      </c>
    </row>
    <row r="21" s="3" customFormat="1" ht="16.5" customHeight="1" outlineLevel="2" spans="1:8">
      <c r="A21" s="10" t="s">
        <v>40</v>
      </c>
      <c r="B21" s="10" t="s">
        <v>41</v>
      </c>
      <c r="C21" s="10" t="s">
        <v>42</v>
      </c>
      <c r="D21" s="10" t="s">
        <v>43</v>
      </c>
      <c r="E21" s="11">
        <v>20800</v>
      </c>
      <c r="F21" s="11">
        <v>0</v>
      </c>
      <c r="G21" s="11">
        <f t="shared" ref="G21:G27" si="5">E21-F21</f>
        <v>20800</v>
      </c>
      <c r="H21" s="11">
        <f t="shared" si="1"/>
        <v>0</v>
      </c>
    </row>
    <row r="22" s="3" customFormat="1" ht="16.5" customHeight="1" outlineLevel="2" spans="1:8">
      <c r="A22" s="10" t="s">
        <v>44</v>
      </c>
      <c r="B22" s="10" t="s">
        <v>41</v>
      </c>
      <c r="C22" s="10" t="s">
        <v>42</v>
      </c>
      <c r="D22" s="10" t="s">
        <v>43</v>
      </c>
      <c r="E22" s="11">
        <v>10000</v>
      </c>
      <c r="F22" s="11">
        <v>3804.2</v>
      </c>
      <c r="G22" s="11">
        <f t="shared" si="5"/>
        <v>6195.8</v>
      </c>
      <c r="H22" s="11">
        <f t="shared" si="1"/>
        <v>38.042</v>
      </c>
    </row>
    <row r="23" s="3" customFormat="1" ht="16.5" customHeight="1" outlineLevel="2" spans="1:8">
      <c r="A23" s="10" t="s">
        <v>45</v>
      </c>
      <c r="B23" s="10" t="s">
        <v>46</v>
      </c>
      <c r="C23" s="10" t="s">
        <v>42</v>
      </c>
      <c r="D23" s="10" t="s">
        <v>43</v>
      </c>
      <c r="E23" s="11">
        <v>255000</v>
      </c>
      <c r="F23" s="11">
        <v>42100</v>
      </c>
      <c r="G23" s="11">
        <f t="shared" si="5"/>
        <v>212900</v>
      </c>
      <c r="H23" s="11">
        <f t="shared" si="1"/>
        <v>16.5098039215686</v>
      </c>
    </row>
    <row r="24" s="3" customFormat="1" ht="16.5" customHeight="1" outlineLevel="2" spans="1:8">
      <c r="A24" s="10" t="s">
        <v>47</v>
      </c>
      <c r="B24" s="10" t="s">
        <v>46</v>
      </c>
      <c r="C24" s="10" t="s">
        <v>42</v>
      </c>
      <c r="D24" s="10" t="s">
        <v>43</v>
      </c>
      <c r="E24" s="11">
        <v>150000</v>
      </c>
      <c r="F24" s="11">
        <v>127180</v>
      </c>
      <c r="G24" s="11">
        <f t="shared" si="5"/>
        <v>22820</v>
      </c>
      <c r="H24" s="11">
        <f t="shared" si="1"/>
        <v>84.7866666666667</v>
      </c>
    </row>
    <row r="25" s="3" customFormat="1" ht="16.5" customHeight="1" outlineLevel="2" spans="1:8">
      <c r="A25" s="10" t="s">
        <v>48</v>
      </c>
      <c r="B25" s="10" t="s">
        <v>49</v>
      </c>
      <c r="C25" s="10" t="s">
        <v>42</v>
      </c>
      <c r="D25" s="10" t="s">
        <v>43</v>
      </c>
      <c r="E25" s="11">
        <v>1070000</v>
      </c>
      <c r="F25" s="11">
        <v>0</v>
      </c>
      <c r="G25" s="11">
        <f t="shared" si="5"/>
        <v>1070000</v>
      </c>
      <c r="H25" s="11">
        <f t="shared" si="1"/>
        <v>0</v>
      </c>
    </row>
    <row r="26" s="3" customFormat="1" ht="16.5" customHeight="1" outlineLevel="2" spans="1:8">
      <c r="A26" s="10" t="s">
        <v>50</v>
      </c>
      <c r="B26" s="10" t="s">
        <v>49</v>
      </c>
      <c r="C26" s="10" t="s">
        <v>42</v>
      </c>
      <c r="D26" s="10" t="s">
        <v>43</v>
      </c>
      <c r="E26" s="11">
        <v>2530000</v>
      </c>
      <c r="F26" s="11">
        <v>0</v>
      </c>
      <c r="G26" s="11">
        <f t="shared" si="5"/>
        <v>2530000</v>
      </c>
      <c r="H26" s="11">
        <f t="shared" si="1"/>
        <v>0</v>
      </c>
    </row>
    <row r="27" s="3" customFormat="1" ht="16.5" customHeight="1" outlineLevel="2" spans="1:8">
      <c r="A27" s="10" t="s">
        <v>51</v>
      </c>
      <c r="B27" s="10" t="s">
        <v>52</v>
      </c>
      <c r="C27" s="10" t="s">
        <v>42</v>
      </c>
      <c r="D27" s="10" t="s">
        <v>43</v>
      </c>
      <c r="E27" s="11">
        <v>200000</v>
      </c>
      <c r="F27" s="11">
        <v>0</v>
      </c>
      <c r="G27" s="11">
        <f t="shared" si="5"/>
        <v>200000</v>
      </c>
      <c r="H27" s="11">
        <f t="shared" si="1"/>
        <v>0</v>
      </c>
    </row>
    <row r="28" s="2" customFormat="1" ht="16.5" customHeight="1" outlineLevel="1" spans="1:8">
      <c r="A28" s="12"/>
      <c r="B28" s="12"/>
      <c r="C28" s="13" t="s">
        <v>53</v>
      </c>
      <c r="D28" s="12"/>
      <c r="E28" s="14">
        <f t="shared" ref="E28:G28" si="6">SUBTOTAL(9,E21:E27)</f>
        <v>4235800</v>
      </c>
      <c r="F28" s="14">
        <f t="shared" si="6"/>
        <v>173084.2</v>
      </c>
      <c r="G28" s="14">
        <f t="shared" si="6"/>
        <v>4062715.8</v>
      </c>
      <c r="H28" s="14">
        <f t="shared" si="1"/>
        <v>4.08622220123707</v>
      </c>
    </row>
    <row r="29" s="3" customFormat="1" ht="16.5" customHeight="1" outlineLevel="2" spans="1:8">
      <c r="A29" s="10" t="s">
        <v>54</v>
      </c>
      <c r="B29" s="10" t="s">
        <v>55</v>
      </c>
      <c r="C29" s="10" t="s">
        <v>56</v>
      </c>
      <c r="D29" s="10" t="s">
        <v>57</v>
      </c>
      <c r="E29" s="11">
        <v>13800</v>
      </c>
      <c r="F29" s="11">
        <v>0</v>
      </c>
      <c r="G29" s="11">
        <f t="shared" ref="G29:G36" si="7">E29-F29</f>
        <v>13800</v>
      </c>
      <c r="H29" s="11">
        <f t="shared" si="1"/>
        <v>0</v>
      </c>
    </row>
    <row r="30" s="3" customFormat="1" ht="16.5" customHeight="1" outlineLevel="2" spans="1:8">
      <c r="A30" s="10" t="s">
        <v>58</v>
      </c>
      <c r="B30" s="10" t="s">
        <v>55</v>
      </c>
      <c r="C30" s="10" t="s">
        <v>56</v>
      </c>
      <c r="D30" s="10" t="s">
        <v>57</v>
      </c>
      <c r="E30" s="11">
        <v>3000</v>
      </c>
      <c r="F30" s="11">
        <v>0</v>
      </c>
      <c r="G30" s="11">
        <f t="shared" si="7"/>
        <v>3000</v>
      </c>
      <c r="H30" s="11">
        <f t="shared" si="1"/>
        <v>0</v>
      </c>
    </row>
    <row r="31" s="3" customFormat="1" ht="16.5" customHeight="1" outlineLevel="2" spans="1:8">
      <c r="A31" s="10" t="s">
        <v>59</v>
      </c>
      <c r="B31" s="10" t="s">
        <v>60</v>
      </c>
      <c r="C31" s="10" t="s">
        <v>56</v>
      </c>
      <c r="D31" s="10" t="s">
        <v>57</v>
      </c>
      <c r="E31" s="11">
        <v>1130000</v>
      </c>
      <c r="F31" s="11">
        <v>0</v>
      </c>
      <c r="G31" s="11">
        <f t="shared" si="7"/>
        <v>1130000</v>
      </c>
      <c r="H31" s="11">
        <f t="shared" si="1"/>
        <v>0</v>
      </c>
    </row>
    <row r="32" s="3" customFormat="1" ht="16.5" customHeight="1" outlineLevel="2" spans="1:8">
      <c r="A32" s="10" t="s">
        <v>61</v>
      </c>
      <c r="B32" s="10" t="s">
        <v>60</v>
      </c>
      <c r="C32" s="10" t="s">
        <v>56</v>
      </c>
      <c r="D32" s="10" t="s">
        <v>57</v>
      </c>
      <c r="E32" s="11">
        <v>1500000</v>
      </c>
      <c r="F32" s="11">
        <v>218631</v>
      </c>
      <c r="G32" s="11">
        <f t="shared" si="7"/>
        <v>1281369</v>
      </c>
      <c r="H32" s="11">
        <f t="shared" si="1"/>
        <v>14.5754</v>
      </c>
    </row>
    <row r="33" s="3" customFormat="1" ht="16.5" customHeight="1" outlineLevel="2" spans="1:8">
      <c r="A33" s="10" t="s">
        <v>62</v>
      </c>
      <c r="B33" s="10" t="s">
        <v>63</v>
      </c>
      <c r="C33" s="10" t="s">
        <v>56</v>
      </c>
      <c r="D33" s="10" t="s">
        <v>57</v>
      </c>
      <c r="E33" s="11">
        <v>20000</v>
      </c>
      <c r="F33" s="11">
        <v>0</v>
      </c>
      <c r="G33" s="11">
        <f t="shared" si="7"/>
        <v>20000</v>
      </c>
      <c r="H33" s="11">
        <f t="shared" si="1"/>
        <v>0</v>
      </c>
    </row>
    <row r="34" s="3" customFormat="1" ht="16.5" customHeight="1" outlineLevel="2" spans="1:8">
      <c r="A34" s="10" t="s">
        <v>64</v>
      </c>
      <c r="B34" s="10" t="s">
        <v>65</v>
      </c>
      <c r="C34" s="10" t="s">
        <v>56</v>
      </c>
      <c r="D34" s="10" t="s">
        <v>57</v>
      </c>
      <c r="E34" s="11">
        <v>770000</v>
      </c>
      <c r="F34" s="11">
        <v>0</v>
      </c>
      <c r="G34" s="11">
        <f t="shared" si="7"/>
        <v>770000</v>
      </c>
      <c r="H34" s="11">
        <f t="shared" si="1"/>
        <v>0</v>
      </c>
    </row>
    <row r="35" s="3" customFormat="1" ht="16.5" customHeight="1" outlineLevel="2" spans="1:8">
      <c r="A35" s="10" t="s">
        <v>66</v>
      </c>
      <c r="B35" s="10" t="s">
        <v>67</v>
      </c>
      <c r="C35" s="10" t="s">
        <v>56</v>
      </c>
      <c r="D35" s="10" t="s">
        <v>57</v>
      </c>
      <c r="E35" s="11">
        <v>2924200</v>
      </c>
      <c r="F35" s="11">
        <v>1101600</v>
      </c>
      <c r="G35" s="11">
        <f t="shared" si="7"/>
        <v>1822600</v>
      </c>
      <c r="H35" s="11">
        <f t="shared" si="1"/>
        <v>37.671841871281</v>
      </c>
    </row>
    <row r="36" s="3" customFormat="1" ht="16.5" customHeight="1" outlineLevel="2" spans="1:8">
      <c r="A36" s="10" t="s">
        <v>68</v>
      </c>
      <c r="B36" s="10" t="s">
        <v>69</v>
      </c>
      <c r="C36" s="10" t="s">
        <v>56</v>
      </c>
      <c r="D36" s="10" t="s">
        <v>57</v>
      </c>
      <c r="E36" s="11">
        <v>2378900</v>
      </c>
      <c r="F36" s="11">
        <v>552600</v>
      </c>
      <c r="G36" s="11">
        <f t="shared" si="7"/>
        <v>1826300</v>
      </c>
      <c r="H36" s="11">
        <f t="shared" si="1"/>
        <v>23.2292235907352</v>
      </c>
    </row>
    <row r="37" s="2" customFormat="1" ht="16.5" customHeight="1" outlineLevel="1" spans="1:8">
      <c r="A37" s="12"/>
      <c r="B37" s="12"/>
      <c r="C37" s="13" t="s">
        <v>70</v>
      </c>
      <c r="D37" s="12"/>
      <c r="E37" s="14">
        <f t="shared" ref="E37:G37" si="8">SUBTOTAL(9,E29:E36)</f>
        <v>8739900</v>
      </c>
      <c r="F37" s="14">
        <f t="shared" si="8"/>
        <v>1872831</v>
      </c>
      <c r="G37" s="14">
        <f t="shared" si="8"/>
        <v>6867069</v>
      </c>
      <c r="H37" s="14">
        <f t="shared" si="1"/>
        <v>21.4285174887585</v>
      </c>
    </row>
    <row r="38" s="3" customFormat="1" ht="16.5" customHeight="1" outlineLevel="2" spans="1:8">
      <c r="A38" s="10" t="s">
        <v>71</v>
      </c>
      <c r="B38" s="10" t="s">
        <v>72</v>
      </c>
      <c r="C38" s="10" t="s">
        <v>73</v>
      </c>
      <c r="D38" s="10" t="s">
        <v>74</v>
      </c>
      <c r="E38" s="11">
        <v>8200</v>
      </c>
      <c r="F38" s="11">
        <v>0</v>
      </c>
      <c r="G38" s="11">
        <f t="shared" ref="G38:G49" si="9">E38-F38</f>
        <v>8200</v>
      </c>
      <c r="H38" s="11">
        <f t="shared" si="1"/>
        <v>0</v>
      </c>
    </row>
    <row r="39" s="3" customFormat="1" ht="16.5" customHeight="1" outlineLevel="2" spans="1:8">
      <c r="A39" s="10" t="s">
        <v>75</v>
      </c>
      <c r="B39" s="10" t="s">
        <v>72</v>
      </c>
      <c r="C39" s="10" t="s">
        <v>73</v>
      </c>
      <c r="D39" s="10" t="s">
        <v>74</v>
      </c>
      <c r="E39" s="11">
        <v>3000</v>
      </c>
      <c r="F39" s="11">
        <v>0</v>
      </c>
      <c r="G39" s="11">
        <f t="shared" si="9"/>
        <v>3000</v>
      </c>
      <c r="H39" s="11">
        <f t="shared" si="1"/>
        <v>0</v>
      </c>
    </row>
    <row r="40" s="3" customFormat="1" ht="16.5" customHeight="1" outlineLevel="2" spans="1:8">
      <c r="A40" s="10" t="s">
        <v>76</v>
      </c>
      <c r="B40" s="10" t="s">
        <v>77</v>
      </c>
      <c r="C40" s="10" t="s">
        <v>73</v>
      </c>
      <c r="D40" s="10" t="s">
        <v>74</v>
      </c>
      <c r="E40" s="11">
        <v>50000</v>
      </c>
      <c r="F40" s="11">
        <v>8580</v>
      </c>
      <c r="G40" s="11">
        <f t="shared" si="9"/>
        <v>41420</v>
      </c>
      <c r="H40" s="11">
        <f t="shared" si="1"/>
        <v>17.16</v>
      </c>
    </row>
    <row r="41" s="3" customFormat="1" ht="16.5" customHeight="1" outlineLevel="2" spans="1:8">
      <c r="A41" s="10" t="s">
        <v>78</v>
      </c>
      <c r="B41" s="10" t="s">
        <v>79</v>
      </c>
      <c r="C41" s="10" t="s">
        <v>73</v>
      </c>
      <c r="D41" s="10" t="s">
        <v>74</v>
      </c>
      <c r="E41" s="11">
        <v>120000</v>
      </c>
      <c r="F41" s="11">
        <v>0</v>
      </c>
      <c r="G41" s="11">
        <f t="shared" si="9"/>
        <v>120000</v>
      </c>
      <c r="H41" s="11">
        <f t="shared" si="1"/>
        <v>0</v>
      </c>
    </row>
    <row r="42" s="3" customFormat="1" ht="16.5" customHeight="1" outlineLevel="2" spans="1:8">
      <c r="A42" s="10" t="s">
        <v>80</v>
      </c>
      <c r="B42" s="10" t="s">
        <v>79</v>
      </c>
      <c r="C42" s="10" t="s">
        <v>73</v>
      </c>
      <c r="D42" s="10" t="s">
        <v>74</v>
      </c>
      <c r="E42" s="11">
        <v>30000</v>
      </c>
      <c r="F42" s="11">
        <v>2500</v>
      </c>
      <c r="G42" s="11">
        <f t="shared" si="9"/>
        <v>27500</v>
      </c>
      <c r="H42" s="11">
        <f t="shared" si="1"/>
        <v>8.33333333333333</v>
      </c>
    </row>
    <row r="43" s="3" customFormat="1" ht="16.5" customHeight="1" outlineLevel="2" spans="1:8">
      <c r="A43" s="10" t="s">
        <v>81</v>
      </c>
      <c r="B43" s="10" t="s">
        <v>82</v>
      </c>
      <c r="C43" s="10" t="s">
        <v>73</v>
      </c>
      <c r="D43" s="10" t="s">
        <v>74</v>
      </c>
      <c r="E43" s="11">
        <v>60000</v>
      </c>
      <c r="F43" s="11">
        <v>0</v>
      </c>
      <c r="G43" s="11">
        <f t="shared" si="9"/>
        <v>60000</v>
      </c>
      <c r="H43" s="11">
        <f t="shared" si="1"/>
        <v>0</v>
      </c>
    </row>
    <row r="44" s="3" customFormat="1" ht="16.5" customHeight="1" outlineLevel="2" spans="1:8">
      <c r="A44" s="10" t="s">
        <v>83</v>
      </c>
      <c r="B44" s="10" t="s">
        <v>82</v>
      </c>
      <c r="C44" s="10" t="s">
        <v>73</v>
      </c>
      <c r="D44" s="10" t="s">
        <v>74</v>
      </c>
      <c r="E44" s="11">
        <v>30000</v>
      </c>
      <c r="F44" s="11">
        <v>7692</v>
      </c>
      <c r="G44" s="11">
        <f t="shared" si="9"/>
        <v>22308</v>
      </c>
      <c r="H44" s="11">
        <f t="shared" si="1"/>
        <v>25.64</v>
      </c>
    </row>
    <row r="45" s="3" customFormat="1" ht="16.5" customHeight="1" outlineLevel="2" spans="1:8">
      <c r="A45" s="10" t="s">
        <v>84</v>
      </c>
      <c r="B45" s="10" t="s">
        <v>85</v>
      </c>
      <c r="C45" s="10" t="s">
        <v>73</v>
      </c>
      <c r="D45" s="10" t="s">
        <v>74</v>
      </c>
      <c r="E45" s="11">
        <v>1680.02</v>
      </c>
      <c r="F45" s="11">
        <v>0</v>
      </c>
      <c r="G45" s="11">
        <f t="shared" si="9"/>
        <v>1680.02</v>
      </c>
      <c r="H45" s="11">
        <f t="shared" si="1"/>
        <v>0</v>
      </c>
    </row>
    <row r="46" s="3" customFormat="1" ht="16.5" customHeight="1" outlineLevel="2" spans="1:8">
      <c r="A46" s="10" t="s">
        <v>86</v>
      </c>
      <c r="B46" s="10" t="s">
        <v>87</v>
      </c>
      <c r="C46" s="10" t="s">
        <v>73</v>
      </c>
      <c r="D46" s="10" t="s">
        <v>74</v>
      </c>
      <c r="E46" s="11">
        <v>800</v>
      </c>
      <c r="F46" s="11">
        <v>0</v>
      </c>
      <c r="G46" s="11">
        <f t="shared" si="9"/>
        <v>800</v>
      </c>
      <c r="H46" s="11">
        <f t="shared" si="1"/>
        <v>0</v>
      </c>
    </row>
    <row r="47" s="3" customFormat="1" ht="16.5" customHeight="1" outlineLevel="2" spans="1:8">
      <c r="A47" s="10" t="s">
        <v>88</v>
      </c>
      <c r="B47" s="10" t="s">
        <v>89</v>
      </c>
      <c r="C47" s="10" t="s">
        <v>73</v>
      </c>
      <c r="D47" s="10" t="s">
        <v>74</v>
      </c>
      <c r="E47" s="11">
        <v>19076.4</v>
      </c>
      <c r="F47" s="11">
        <v>0</v>
      </c>
      <c r="G47" s="11">
        <f t="shared" si="9"/>
        <v>19076.4</v>
      </c>
      <c r="H47" s="11">
        <f t="shared" si="1"/>
        <v>0</v>
      </c>
    </row>
    <row r="48" s="3" customFormat="1" ht="16.5" customHeight="1" outlineLevel="2" spans="1:8">
      <c r="A48" s="10" t="s">
        <v>90</v>
      </c>
      <c r="B48" s="10" t="s">
        <v>91</v>
      </c>
      <c r="C48" s="10" t="s">
        <v>73</v>
      </c>
      <c r="D48" s="10" t="s">
        <v>74</v>
      </c>
      <c r="E48" s="11">
        <v>1079000</v>
      </c>
      <c r="F48" s="11">
        <v>0</v>
      </c>
      <c r="G48" s="11">
        <f t="shared" si="9"/>
        <v>1079000</v>
      </c>
      <c r="H48" s="11">
        <f t="shared" si="1"/>
        <v>0</v>
      </c>
    </row>
    <row r="49" s="3" customFormat="1" ht="16.5" customHeight="1" outlineLevel="2" spans="1:8">
      <c r="A49" s="10" t="s">
        <v>92</v>
      </c>
      <c r="B49" s="10" t="s">
        <v>93</v>
      </c>
      <c r="C49" s="10" t="s">
        <v>73</v>
      </c>
      <c r="D49" s="10" t="s">
        <v>74</v>
      </c>
      <c r="E49" s="11">
        <v>191000</v>
      </c>
      <c r="F49" s="11">
        <v>0</v>
      </c>
      <c r="G49" s="11">
        <f t="shared" si="9"/>
        <v>191000</v>
      </c>
      <c r="H49" s="11">
        <f t="shared" si="1"/>
        <v>0</v>
      </c>
    </row>
    <row r="50" s="2" customFormat="1" ht="16.5" customHeight="1" outlineLevel="1" spans="1:8">
      <c r="A50" s="12"/>
      <c r="B50" s="12"/>
      <c r="C50" s="13" t="s">
        <v>94</v>
      </c>
      <c r="D50" s="12"/>
      <c r="E50" s="14">
        <f t="shared" ref="E50:G50" si="10">SUBTOTAL(9,E38:E49)</f>
        <v>1592756.42</v>
      </c>
      <c r="F50" s="14">
        <f t="shared" si="10"/>
        <v>18772</v>
      </c>
      <c r="G50" s="14">
        <f t="shared" si="10"/>
        <v>1573984.42</v>
      </c>
      <c r="H50" s="14">
        <f t="shared" si="1"/>
        <v>1.17858573754799</v>
      </c>
    </row>
    <row r="51" s="3" customFormat="1" ht="16.5" customHeight="1" outlineLevel="2" spans="1:8">
      <c r="A51" s="10" t="s">
        <v>95</v>
      </c>
      <c r="B51" s="10" t="s">
        <v>96</v>
      </c>
      <c r="C51" s="10" t="s">
        <v>97</v>
      </c>
      <c r="D51" s="10" t="s">
        <v>98</v>
      </c>
      <c r="E51" s="11">
        <v>41600</v>
      </c>
      <c r="F51" s="11">
        <v>0</v>
      </c>
      <c r="G51" s="11">
        <f t="shared" ref="G51:G71" si="11">E51-F51</f>
        <v>41600</v>
      </c>
      <c r="H51" s="11">
        <f t="shared" si="1"/>
        <v>0</v>
      </c>
    </row>
    <row r="52" s="3" customFormat="1" ht="16.5" customHeight="1" outlineLevel="2" spans="1:8">
      <c r="A52" s="10" t="s">
        <v>99</v>
      </c>
      <c r="B52" s="10" t="s">
        <v>96</v>
      </c>
      <c r="C52" s="10" t="s">
        <v>97</v>
      </c>
      <c r="D52" s="10" t="s">
        <v>98</v>
      </c>
      <c r="E52" s="11">
        <v>20000</v>
      </c>
      <c r="F52" s="11">
        <v>0</v>
      </c>
      <c r="G52" s="11">
        <f t="shared" si="11"/>
        <v>20000</v>
      </c>
      <c r="H52" s="11">
        <f t="shared" si="1"/>
        <v>0</v>
      </c>
    </row>
    <row r="53" s="3" customFormat="1" ht="16.5" customHeight="1" outlineLevel="2" spans="1:8">
      <c r="A53" s="10" t="s">
        <v>100</v>
      </c>
      <c r="B53" s="10" t="s">
        <v>101</v>
      </c>
      <c r="C53" s="10" t="s">
        <v>97</v>
      </c>
      <c r="D53" s="10" t="s">
        <v>98</v>
      </c>
      <c r="E53" s="11">
        <v>100000</v>
      </c>
      <c r="F53" s="11">
        <v>0</v>
      </c>
      <c r="G53" s="11">
        <f t="shared" si="11"/>
        <v>100000</v>
      </c>
      <c r="H53" s="11">
        <f t="shared" si="1"/>
        <v>0</v>
      </c>
    </row>
    <row r="54" s="3" customFormat="1" ht="16.5" customHeight="1" outlineLevel="2" spans="1:8">
      <c r="A54" s="10" t="s">
        <v>102</v>
      </c>
      <c r="B54" s="10" t="s">
        <v>101</v>
      </c>
      <c r="C54" s="10" t="s">
        <v>97</v>
      </c>
      <c r="D54" s="10" t="s">
        <v>98</v>
      </c>
      <c r="E54" s="11">
        <v>50000</v>
      </c>
      <c r="F54" s="11">
        <v>0</v>
      </c>
      <c r="G54" s="11">
        <f t="shared" si="11"/>
        <v>50000</v>
      </c>
      <c r="H54" s="11">
        <f t="shared" si="1"/>
        <v>0</v>
      </c>
    </row>
    <row r="55" s="3" customFormat="1" ht="16.5" customHeight="1" outlineLevel="2" spans="1:8">
      <c r="A55" s="10" t="s">
        <v>103</v>
      </c>
      <c r="B55" s="10" t="s">
        <v>104</v>
      </c>
      <c r="C55" s="10" t="s">
        <v>97</v>
      </c>
      <c r="D55" s="10" t="s">
        <v>98</v>
      </c>
      <c r="E55" s="11">
        <v>100000</v>
      </c>
      <c r="F55" s="11">
        <v>0</v>
      </c>
      <c r="G55" s="11">
        <f t="shared" si="11"/>
        <v>100000</v>
      </c>
      <c r="H55" s="11">
        <f t="shared" si="1"/>
        <v>0</v>
      </c>
    </row>
    <row r="56" s="3" customFormat="1" ht="16.5" customHeight="1" outlineLevel="2" spans="1:8">
      <c r="A56" s="10" t="s">
        <v>105</v>
      </c>
      <c r="B56" s="10" t="s">
        <v>104</v>
      </c>
      <c r="C56" s="10" t="s">
        <v>97</v>
      </c>
      <c r="D56" s="10" t="s">
        <v>98</v>
      </c>
      <c r="E56" s="11">
        <v>50000</v>
      </c>
      <c r="F56" s="11">
        <v>38069</v>
      </c>
      <c r="G56" s="11">
        <f t="shared" si="11"/>
        <v>11931</v>
      </c>
      <c r="H56" s="11">
        <f t="shared" si="1"/>
        <v>76.138</v>
      </c>
    </row>
    <row r="57" s="3" customFormat="1" ht="16.5" customHeight="1" outlineLevel="2" spans="1:8">
      <c r="A57" s="10" t="s">
        <v>106</v>
      </c>
      <c r="B57" s="10" t="s">
        <v>107</v>
      </c>
      <c r="C57" s="10" t="s">
        <v>97</v>
      </c>
      <c r="D57" s="10" t="s">
        <v>98</v>
      </c>
      <c r="E57" s="11">
        <v>150000</v>
      </c>
      <c r="F57" s="11">
        <v>0</v>
      </c>
      <c r="G57" s="11">
        <f t="shared" si="11"/>
        <v>150000</v>
      </c>
      <c r="H57" s="11">
        <f t="shared" si="1"/>
        <v>0</v>
      </c>
    </row>
    <row r="58" s="3" customFormat="1" ht="16.5" customHeight="1" outlineLevel="2" spans="1:8">
      <c r="A58" s="10" t="s">
        <v>108</v>
      </c>
      <c r="B58" s="10" t="s">
        <v>107</v>
      </c>
      <c r="C58" s="10" t="s">
        <v>97</v>
      </c>
      <c r="D58" s="10" t="s">
        <v>98</v>
      </c>
      <c r="E58" s="11">
        <v>150000</v>
      </c>
      <c r="F58" s="11">
        <v>18234.95</v>
      </c>
      <c r="G58" s="11">
        <f t="shared" si="11"/>
        <v>131765.05</v>
      </c>
      <c r="H58" s="11">
        <f t="shared" si="1"/>
        <v>12.1566333333333</v>
      </c>
    </row>
    <row r="59" s="3" customFormat="1" ht="16.5" customHeight="1" outlineLevel="2" spans="1:8">
      <c r="A59" s="10" t="s">
        <v>109</v>
      </c>
      <c r="B59" s="10" t="s">
        <v>110</v>
      </c>
      <c r="C59" s="10" t="s">
        <v>97</v>
      </c>
      <c r="D59" s="10" t="s">
        <v>98</v>
      </c>
      <c r="E59" s="11">
        <v>100000</v>
      </c>
      <c r="F59" s="11">
        <v>0</v>
      </c>
      <c r="G59" s="11">
        <f t="shared" si="11"/>
        <v>100000</v>
      </c>
      <c r="H59" s="11">
        <f t="shared" si="1"/>
        <v>0</v>
      </c>
    </row>
    <row r="60" s="3" customFormat="1" ht="16.5" customHeight="1" outlineLevel="2" spans="1:8">
      <c r="A60" s="10" t="s">
        <v>111</v>
      </c>
      <c r="B60" s="10" t="s">
        <v>112</v>
      </c>
      <c r="C60" s="10" t="s">
        <v>97</v>
      </c>
      <c r="D60" s="10" t="s">
        <v>98</v>
      </c>
      <c r="E60" s="11">
        <v>100000</v>
      </c>
      <c r="F60" s="11">
        <v>0</v>
      </c>
      <c r="G60" s="11">
        <f t="shared" si="11"/>
        <v>100000</v>
      </c>
      <c r="H60" s="11">
        <f t="shared" si="1"/>
        <v>0</v>
      </c>
    </row>
    <row r="61" s="3" customFormat="1" ht="16.5" customHeight="1" outlineLevel="2" spans="1:8">
      <c r="A61" s="10" t="s">
        <v>113</v>
      </c>
      <c r="B61" s="10" t="s">
        <v>112</v>
      </c>
      <c r="C61" s="10" t="s">
        <v>97</v>
      </c>
      <c r="D61" s="10" t="s">
        <v>98</v>
      </c>
      <c r="E61" s="11">
        <v>50000</v>
      </c>
      <c r="F61" s="11">
        <v>0</v>
      </c>
      <c r="G61" s="11">
        <f t="shared" si="11"/>
        <v>50000</v>
      </c>
      <c r="H61" s="11">
        <f t="shared" si="1"/>
        <v>0</v>
      </c>
    </row>
    <row r="62" s="3" customFormat="1" ht="16.5" customHeight="1" outlineLevel="2" spans="1:8">
      <c r="A62" s="10" t="s">
        <v>114</v>
      </c>
      <c r="B62" s="10" t="s">
        <v>115</v>
      </c>
      <c r="C62" s="10" t="s">
        <v>97</v>
      </c>
      <c r="D62" s="10" t="s">
        <v>98</v>
      </c>
      <c r="E62" s="11">
        <v>2000000</v>
      </c>
      <c r="F62" s="11">
        <v>6240</v>
      </c>
      <c r="G62" s="11">
        <f t="shared" si="11"/>
        <v>1993760</v>
      </c>
      <c r="H62" s="11">
        <f t="shared" si="1"/>
        <v>0.312</v>
      </c>
    </row>
    <row r="63" s="3" customFormat="1" ht="16.5" customHeight="1" outlineLevel="2" spans="1:8">
      <c r="A63" s="10" t="s">
        <v>116</v>
      </c>
      <c r="B63" s="10" t="s">
        <v>115</v>
      </c>
      <c r="C63" s="10" t="s">
        <v>97</v>
      </c>
      <c r="D63" s="10" t="s">
        <v>98</v>
      </c>
      <c r="E63" s="11">
        <v>5000000</v>
      </c>
      <c r="F63" s="11">
        <v>45599</v>
      </c>
      <c r="G63" s="11">
        <f t="shared" si="11"/>
        <v>4954401</v>
      </c>
      <c r="H63" s="11">
        <f t="shared" si="1"/>
        <v>0.91198</v>
      </c>
    </row>
    <row r="64" s="3" customFormat="1" ht="16.5" customHeight="1" outlineLevel="2" spans="1:8">
      <c r="A64" s="10" t="s">
        <v>117</v>
      </c>
      <c r="B64" s="10" t="s">
        <v>118</v>
      </c>
      <c r="C64" s="10" t="s">
        <v>97</v>
      </c>
      <c r="D64" s="10" t="s">
        <v>98</v>
      </c>
      <c r="E64" s="11">
        <v>350000</v>
      </c>
      <c r="F64" s="11">
        <v>0</v>
      </c>
      <c r="G64" s="11">
        <f t="shared" si="11"/>
        <v>350000</v>
      </c>
      <c r="H64" s="11">
        <f t="shared" si="1"/>
        <v>0</v>
      </c>
    </row>
    <row r="65" s="3" customFormat="1" ht="16.5" customHeight="1" outlineLevel="2" spans="1:8">
      <c r="A65" s="10" t="s">
        <v>119</v>
      </c>
      <c r="B65" s="10" t="s">
        <v>118</v>
      </c>
      <c r="C65" s="10" t="s">
        <v>97</v>
      </c>
      <c r="D65" s="10" t="s">
        <v>98</v>
      </c>
      <c r="E65" s="11">
        <v>300000</v>
      </c>
      <c r="F65" s="11">
        <v>7980</v>
      </c>
      <c r="G65" s="11">
        <f t="shared" si="11"/>
        <v>292020</v>
      </c>
      <c r="H65" s="11">
        <f t="shared" si="1"/>
        <v>2.66</v>
      </c>
    </row>
    <row r="66" s="3" customFormat="1" ht="16.5" customHeight="1" outlineLevel="2" spans="1:8">
      <c r="A66" s="10" t="s">
        <v>120</v>
      </c>
      <c r="B66" s="10" t="s">
        <v>121</v>
      </c>
      <c r="C66" s="10" t="s">
        <v>97</v>
      </c>
      <c r="D66" s="10" t="s">
        <v>98</v>
      </c>
      <c r="E66" s="11">
        <v>1350000</v>
      </c>
      <c r="F66" s="11">
        <v>15000</v>
      </c>
      <c r="G66" s="11">
        <f t="shared" si="11"/>
        <v>1335000</v>
      </c>
      <c r="H66" s="11">
        <f t="shared" si="1"/>
        <v>1.11111111111111</v>
      </c>
    </row>
    <row r="67" s="3" customFormat="1" ht="16.5" customHeight="1" outlineLevel="2" spans="1:8">
      <c r="A67" s="10" t="s">
        <v>122</v>
      </c>
      <c r="B67" s="10" t="s">
        <v>123</v>
      </c>
      <c r="C67" s="10" t="s">
        <v>97</v>
      </c>
      <c r="D67" s="10" t="s">
        <v>98</v>
      </c>
      <c r="E67" s="11">
        <v>30525</v>
      </c>
      <c r="F67" s="11">
        <v>0</v>
      </c>
      <c r="G67" s="11">
        <f t="shared" si="11"/>
        <v>30525</v>
      </c>
      <c r="H67" s="11">
        <f t="shared" si="1"/>
        <v>0</v>
      </c>
    </row>
    <row r="68" s="3" customFormat="1" ht="16.5" customHeight="1" outlineLevel="2" spans="1:8">
      <c r="A68" s="10" t="s">
        <v>124</v>
      </c>
      <c r="B68" s="10" t="s">
        <v>125</v>
      </c>
      <c r="C68" s="10" t="s">
        <v>97</v>
      </c>
      <c r="D68" s="10" t="s">
        <v>98</v>
      </c>
      <c r="E68" s="11">
        <v>36524</v>
      </c>
      <c r="F68" s="11">
        <v>0</v>
      </c>
      <c r="G68" s="11">
        <f t="shared" si="11"/>
        <v>36524</v>
      </c>
      <c r="H68" s="11">
        <f t="shared" ref="H68:H131" si="12">F68/E68*100</f>
        <v>0</v>
      </c>
    </row>
    <row r="69" s="3" customFormat="1" ht="16.5" customHeight="1" outlineLevel="2" spans="1:8">
      <c r="A69" s="10" t="s">
        <v>126</v>
      </c>
      <c r="B69" s="10" t="s">
        <v>127</v>
      </c>
      <c r="C69" s="10" t="s">
        <v>97</v>
      </c>
      <c r="D69" s="10" t="s">
        <v>98</v>
      </c>
      <c r="E69" s="11">
        <v>4205.04</v>
      </c>
      <c r="F69" s="11">
        <v>0</v>
      </c>
      <c r="G69" s="11">
        <f t="shared" si="11"/>
        <v>4205.04</v>
      </c>
      <c r="H69" s="11">
        <f t="shared" si="12"/>
        <v>0</v>
      </c>
    </row>
    <row r="70" s="3" customFormat="1" ht="16.5" customHeight="1" outlineLevel="2" spans="1:8">
      <c r="A70" s="10" t="s">
        <v>128</v>
      </c>
      <c r="B70" s="10" t="s">
        <v>129</v>
      </c>
      <c r="C70" s="10" t="s">
        <v>97</v>
      </c>
      <c r="D70" s="10" t="s">
        <v>98</v>
      </c>
      <c r="E70" s="11">
        <v>350000</v>
      </c>
      <c r="F70" s="11">
        <v>0</v>
      </c>
      <c r="G70" s="11">
        <f t="shared" si="11"/>
        <v>350000</v>
      </c>
      <c r="H70" s="11">
        <f t="shared" si="12"/>
        <v>0</v>
      </c>
    </row>
    <row r="71" s="3" customFormat="1" ht="16.5" customHeight="1" outlineLevel="2" spans="1:8">
      <c r="A71" s="10" t="s">
        <v>130</v>
      </c>
      <c r="B71" s="10" t="s">
        <v>131</v>
      </c>
      <c r="C71" s="10" t="s">
        <v>97</v>
      </c>
      <c r="D71" s="10" t="s">
        <v>98</v>
      </c>
      <c r="E71" s="11">
        <v>1650000</v>
      </c>
      <c r="F71" s="11">
        <v>0</v>
      </c>
      <c r="G71" s="11">
        <f t="shared" si="11"/>
        <v>1650000</v>
      </c>
      <c r="H71" s="11">
        <f t="shared" si="12"/>
        <v>0</v>
      </c>
    </row>
    <row r="72" s="2" customFormat="1" ht="16.5" customHeight="1" outlineLevel="1" spans="1:8">
      <c r="A72" s="12"/>
      <c r="B72" s="12"/>
      <c r="C72" s="13" t="s">
        <v>132</v>
      </c>
      <c r="D72" s="12"/>
      <c r="E72" s="14">
        <f t="shared" ref="E72:G72" si="13">SUBTOTAL(9,E51:E71)</f>
        <v>11982854.04</v>
      </c>
      <c r="F72" s="14">
        <f t="shared" si="13"/>
        <v>131122.95</v>
      </c>
      <c r="G72" s="14">
        <f t="shared" si="13"/>
        <v>11851731.09</v>
      </c>
      <c r="H72" s="14">
        <f t="shared" si="12"/>
        <v>1.09425475402019</v>
      </c>
    </row>
    <row r="73" s="3" customFormat="1" ht="16.5" customHeight="1" outlineLevel="2" spans="1:8">
      <c r="A73" s="10" t="s">
        <v>133</v>
      </c>
      <c r="B73" s="10" t="s">
        <v>134</v>
      </c>
      <c r="C73" s="10" t="s">
        <v>135</v>
      </c>
      <c r="D73" s="10" t="s">
        <v>136</v>
      </c>
      <c r="E73" s="11">
        <v>22557.58</v>
      </c>
      <c r="F73" s="11">
        <v>0</v>
      </c>
      <c r="G73" s="11">
        <f t="shared" ref="G73:G84" si="14">E73-F73</f>
        <v>22557.58</v>
      </c>
      <c r="H73" s="11">
        <f t="shared" si="12"/>
        <v>0</v>
      </c>
    </row>
    <row r="74" s="3" customFormat="1" ht="16.5" customHeight="1" outlineLevel="2" spans="1:8">
      <c r="A74" s="10" t="s">
        <v>137</v>
      </c>
      <c r="B74" s="10" t="s">
        <v>134</v>
      </c>
      <c r="C74" s="10" t="s">
        <v>135</v>
      </c>
      <c r="D74" s="10" t="s">
        <v>136</v>
      </c>
      <c r="E74" s="11">
        <v>31580.62</v>
      </c>
      <c r="F74" s="11">
        <v>0</v>
      </c>
      <c r="G74" s="11">
        <f t="shared" si="14"/>
        <v>31580.62</v>
      </c>
      <c r="H74" s="11">
        <f t="shared" si="12"/>
        <v>0</v>
      </c>
    </row>
    <row r="75" s="3" customFormat="1" ht="16.5" customHeight="1" outlineLevel="2" spans="1:8">
      <c r="A75" s="10" t="s">
        <v>138</v>
      </c>
      <c r="B75" s="10" t="s">
        <v>139</v>
      </c>
      <c r="C75" s="10" t="s">
        <v>135</v>
      </c>
      <c r="D75" s="10" t="s">
        <v>136</v>
      </c>
      <c r="E75" s="11">
        <v>314400</v>
      </c>
      <c r="F75" s="11">
        <v>-1120</v>
      </c>
      <c r="G75" s="11">
        <f t="shared" si="14"/>
        <v>315520</v>
      </c>
      <c r="H75" s="11">
        <f t="shared" si="12"/>
        <v>-0.356234096692112</v>
      </c>
    </row>
    <row r="76" s="3" customFormat="1" ht="16.5" customHeight="1" outlineLevel="2" spans="1:8">
      <c r="A76" s="10" t="s">
        <v>140</v>
      </c>
      <c r="B76" s="10" t="s">
        <v>139</v>
      </c>
      <c r="C76" s="10" t="s">
        <v>135</v>
      </c>
      <c r="D76" s="10" t="s">
        <v>136</v>
      </c>
      <c r="E76" s="11">
        <v>100000</v>
      </c>
      <c r="F76" s="11">
        <v>29316</v>
      </c>
      <c r="G76" s="11">
        <f t="shared" si="14"/>
        <v>70684</v>
      </c>
      <c r="H76" s="11">
        <f t="shared" si="12"/>
        <v>29.316</v>
      </c>
    </row>
    <row r="77" s="3" customFormat="1" ht="16.5" customHeight="1" outlineLevel="2" spans="1:8">
      <c r="A77" s="10" t="s">
        <v>141</v>
      </c>
      <c r="B77" s="10" t="s">
        <v>142</v>
      </c>
      <c r="C77" s="10" t="s">
        <v>135</v>
      </c>
      <c r="D77" s="10" t="s">
        <v>136</v>
      </c>
      <c r="E77" s="11">
        <v>600000</v>
      </c>
      <c r="F77" s="11">
        <v>0</v>
      </c>
      <c r="G77" s="11">
        <f t="shared" si="14"/>
        <v>600000</v>
      </c>
      <c r="H77" s="11">
        <f t="shared" si="12"/>
        <v>0</v>
      </c>
    </row>
    <row r="78" s="3" customFormat="1" ht="16.5" customHeight="1" outlineLevel="2" spans="1:8">
      <c r="A78" s="10" t="s">
        <v>143</v>
      </c>
      <c r="B78" s="10" t="s">
        <v>142</v>
      </c>
      <c r="C78" s="10" t="s">
        <v>135</v>
      </c>
      <c r="D78" s="10" t="s">
        <v>136</v>
      </c>
      <c r="E78" s="11">
        <v>300000</v>
      </c>
      <c r="F78" s="11">
        <v>5365</v>
      </c>
      <c r="G78" s="11">
        <f t="shared" si="14"/>
        <v>294635</v>
      </c>
      <c r="H78" s="11">
        <f t="shared" si="12"/>
        <v>1.78833333333333</v>
      </c>
    </row>
    <row r="79" s="3" customFormat="1" ht="16.5" customHeight="1" outlineLevel="2" spans="1:8">
      <c r="A79" s="10" t="s">
        <v>144</v>
      </c>
      <c r="B79" s="10" t="s">
        <v>145</v>
      </c>
      <c r="C79" s="10" t="s">
        <v>135</v>
      </c>
      <c r="D79" s="10" t="s">
        <v>136</v>
      </c>
      <c r="E79" s="11">
        <v>640000</v>
      </c>
      <c r="F79" s="11">
        <v>0</v>
      </c>
      <c r="G79" s="11">
        <f t="shared" si="14"/>
        <v>640000</v>
      </c>
      <c r="H79" s="11">
        <f t="shared" si="12"/>
        <v>0</v>
      </c>
    </row>
    <row r="80" s="3" customFormat="1" ht="16.5" customHeight="1" outlineLevel="2" spans="1:8">
      <c r="A80" s="10" t="s">
        <v>146</v>
      </c>
      <c r="B80" s="10" t="s">
        <v>147</v>
      </c>
      <c r="C80" s="10" t="s">
        <v>135</v>
      </c>
      <c r="D80" s="10" t="s">
        <v>136</v>
      </c>
      <c r="E80" s="11">
        <v>30000</v>
      </c>
      <c r="F80" s="11">
        <v>0</v>
      </c>
      <c r="G80" s="11">
        <f t="shared" si="14"/>
        <v>30000</v>
      </c>
      <c r="H80" s="11">
        <f t="shared" si="12"/>
        <v>0</v>
      </c>
    </row>
    <row r="81" s="3" customFormat="1" ht="16.5" customHeight="1" outlineLevel="2" spans="1:8">
      <c r="A81" s="10" t="s">
        <v>148</v>
      </c>
      <c r="B81" s="10" t="s">
        <v>149</v>
      </c>
      <c r="C81" s="10" t="s">
        <v>135</v>
      </c>
      <c r="D81" s="10" t="s">
        <v>136</v>
      </c>
      <c r="E81" s="11">
        <v>50000</v>
      </c>
      <c r="F81" s="11">
        <v>21600</v>
      </c>
      <c r="G81" s="11">
        <f t="shared" si="14"/>
        <v>28400</v>
      </c>
      <c r="H81" s="11">
        <f t="shared" si="12"/>
        <v>43.2</v>
      </c>
    </row>
    <row r="82" s="3" customFormat="1" ht="16.5" customHeight="1" outlineLevel="2" spans="1:8">
      <c r="A82" s="10" t="s">
        <v>150</v>
      </c>
      <c r="B82" s="10" t="s">
        <v>151</v>
      </c>
      <c r="C82" s="10" t="s">
        <v>135</v>
      </c>
      <c r="D82" s="10" t="s">
        <v>136</v>
      </c>
      <c r="E82" s="11">
        <v>10000</v>
      </c>
      <c r="F82" s="11">
        <v>0</v>
      </c>
      <c r="G82" s="11">
        <f t="shared" si="14"/>
        <v>10000</v>
      </c>
      <c r="H82" s="11">
        <f t="shared" si="12"/>
        <v>0</v>
      </c>
    </row>
    <row r="83" s="3" customFormat="1" ht="16.5" customHeight="1" outlineLevel="2" spans="1:8">
      <c r="A83" s="10" t="s">
        <v>152</v>
      </c>
      <c r="B83" s="10" t="s">
        <v>153</v>
      </c>
      <c r="C83" s="10" t="s">
        <v>135</v>
      </c>
      <c r="D83" s="10" t="s">
        <v>136</v>
      </c>
      <c r="E83" s="11">
        <v>250000</v>
      </c>
      <c r="F83" s="11">
        <v>0</v>
      </c>
      <c r="G83" s="11">
        <f t="shared" si="14"/>
        <v>250000</v>
      </c>
      <c r="H83" s="11">
        <f t="shared" si="12"/>
        <v>0</v>
      </c>
    </row>
    <row r="84" s="3" customFormat="1" ht="16.5" customHeight="1" outlineLevel="2" spans="1:8">
      <c r="A84" s="10" t="s">
        <v>154</v>
      </c>
      <c r="B84" s="10" t="s">
        <v>153</v>
      </c>
      <c r="C84" s="10" t="s">
        <v>135</v>
      </c>
      <c r="D84" s="10" t="s">
        <v>136</v>
      </c>
      <c r="E84" s="11">
        <v>250000</v>
      </c>
      <c r="F84" s="11">
        <v>0</v>
      </c>
      <c r="G84" s="11">
        <f t="shared" si="14"/>
        <v>250000</v>
      </c>
      <c r="H84" s="11">
        <f t="shared" si="12"/>
        <v>0</v>
      </c>
    </row>
    <row r="85" s="2" customFormat="1" ht="16.5" customHeight="1" outlineLevel="1" spans="1:8">
      <c r="A85" s="12"/>
      <c r="B85" s="12"/>
      <c r="C85" s="13" t="s">
        <v>155</v>
      </c>
      <c r="D85" s="12"/>
      <c r="E85" s="14">
        <f t="shared" ref="E85:G85" si="15">SUBTOTAL(9,E73:E84)</f>
        <v>2598538.2</v>
      </c>
      <c r="F85" s="14">
        <f t="shared" si="15"/>
        <v>55161</v>
      </c>
      <c r="G85" s="14">
        <f t="shared" si="15"/>
        <v>2543377.2</v>
      </c>
      <c r="H85" s="14">
        <f t="shared" si="12"/>
        <v>2.12277040991739</v>
      </c>
    </row>
    <row r="86" s="3" customFormat="1" ht="16.5" customHeight="1" outlineLevel="2" spans="1:8">
      <c r="A86" s="10" t="s">
        <v>156</v>
      </c>
      <c r="B86" s="10" t="s">
        <v>157</v>
      </c>
      <c r="C86" s="10" t="s">
        <v>158</v>
      </c>
      <c r="D86" s="10" t="s">
        <v>159</v>
      </c>
      <c r="E86" s="11">
        <v>15782.37</v>
      </c>
      <c r="F86" s="11">
        <v>0</v>
      </c>
      <c r="G86" s="11">
        <f t="shared" ref="G86:G92" si="16">E86-F86</f>
        <v>15782.37</v>
      </c>
      <c r="H86" s="11">
        <f t="shared" si="12"/>
        <v>0</v>
      </c>
    </row>
    <row r="87" s="3" customFormat="1" ht="16.5" customHeight="1" outlineLevel="2" spans="1:8">
      <c r="A87" s="10" t="s">
        <v>160</v>
      </c>
      <c r="B87" s="10" t="s">
        <v>157</v>
      </c>
      <c r="C87" s="10" t="s">
        <v>158</v>
      </c>
      <c r="D87" s="10" t="s">
        <v>159</v>
      </c>
      <c r="E87" s="11">
        <v>22095.31</v>
      </c>
      <c r="F87" s="11">
        <v>0</v>
      </c>
      <c r="G87" s="11">
        <f t="shared" si="16"/>
        <v>22095.31</v>
      </c>
      <c r="H87" s="11">
        <f t="shared" si="12"/>
        <v>0</v>
      </c>
    </row>
    <row r="88" s="3" customFormat="1" ht="16.5" customHeight="1" outlineLevel="2" spans="1:8">
      <c r="A88" s="10" t="s">
        <v>161</v>
      </c>
      <c r="B88" s="10" t="s">
        <v>162</v>
      </c>
      <c r="C88" s="10" t="s">
        <v>158</v>
      </c>
      <c r="D88" s="10" t="s">
        <v>159</v>
      </c>
      <c r="E88" s="11">
        <v>59600</v>
      </c>
      <c r="F88" s="11">
        <v>0</v>
      </c>
      <c r="G88" s="11">
        <f t="shared" si="16"/>
        <v>59600</v>
      </c>
      <c r="H88" s="11">
        <f t="shared" si="12"/>
        <v>0</v>
      </c>
    </row>
    <row r="89" s="3" customFormat="1" ht="16.5" customHeight="1" outlineLevel="2" spans="1:8">
      <c r="A89" s="10" t="s">
        <v>163</v>
      </c>
      <c r="B89" s="10" t="s">
        <v>162</v>
      </c>
      <c r="C89" s="10" t="s">
        <v>158</v>
      </c>
      <c r="D89" s="10" t="s">
        <v>159</v>
      </c>
      <c r="E89" s="11">
        <v>30000</v>
      </c>
      <c r="F89" s="11">
        <v>84</v>
      </c>
      <c r="G89" s="11">
        <f t="shared" si="16"/>
        <v>29916</v>
      </c>
      <c r="H89" s="11">
        <f t="shared" si="12"/>
        <v>0.28</v>
      </c>
    </row>
    <row r="90" s="3" customFormat="1" ht="16.5" customHeight="1" outlineLevel="2" spans="1:8">
      <c r="A90" s="10" t="s">
        <v>164</v>
      </c>
      <c r="B90" s="10" t="s">
        <v>165</v>
      </c>
      <c r="C90" s="10" t="s">
        <v>158</v>
      </c>
      <c r="D90" s="10" t="s">
        <v>159</v>
      </c>
      <c r="E90" s="11">
        <v>180000</v>
      </c>
      <c r="F90" s="11">
        <v>0</v>
      </c>
      <c r="G90" s="11">
        <f t="shared" si="16"/>
        <v>180000</v>
      </c>
      <c r="H90" s="11">
        <f t="shared" si="12"/>
        <v>0</v>
      </c>
    </row>
    <row r="91" s="3" customFormat="1" ht="16.5" customHeight="1" outlineLevel="2" spans="1:8">
      <c r="A91" s="10" t="s">
        <v>166</v>
      </c>
      <c r="B91" s="10" t="s">
        <v>165</v>
      </c>
      <c r="C91" s="10" t="s">
        <v>158</v>
      </c>
      <c r="D91" s="10" t="s">
        <v>159</v>
      </c>
      <c r="E91" s="11">
        <v>100000</v>
      </c>
      <c r="F91" s="11">
        <v>2000</v>
      </c>
      <c r="G91" s="11">
        <f t="shared" si="16"/>
        <v>98000</v>
      </c>
      <c r="H91" s="11">
        <f t="shared" si="12"/>
        <v>2</v>
      </c>
    </row>
    <row r="92" s="3" customFormat="1" ht="16.5" customHeight="1" outlineLevel="2" spans="1:8">
      <c r="A92" s="10" t="s">
        <v>167</v>
      </c>
      <c r="B92" s="10" t="s">
        <v>168</v>
      </c>
      <c r="C92" s="10" t="s">
        <v>158</v>
      </c>
      <c r="D92" s="10" t="s">
        <v>159</v>
      </c>
      <c r="E92" s="11">
        <v>5000</v>
      </c>
      <c r="F92" s="11">
        <v>0</v>
      </c>
      <c r="G92" s="11">
        <f t="shared" si="16"/>
        <v>5000</v>
      </c>
      <c r="H92" s="11">
        <f t="shared" si="12"/>
        <v>0</v>
      </c>
    </row>
    <row r="93" s="2" customFormat="1" ht="16.5" customHeight="1" outlineLevel="1" spans="1:8">
      <c r="A93" s="12"/>
      <c r="B93" s="12"/>
      <c r="C93" s="13" t="s">
        <v>169</v>
      </c>
      <c r="D93" s="12"/>
      <c r="E93" s="14">
        <f t="shared" ref="E93:G93" si="17">SUBTOTAL(9,E86:E92)</f>
        <v>412477.68</v>
      </c>
      <c r="F93" s="14">
        <f t="shared" si="17"/>
        <v>2084</v>
      </c>
      <c r="G93" s="14">
        <f t="shared" si="17"/>
        <v>410393.68</v>
      </c>
      <c r="H93" s="14">
        <f t="shared" si="12"/>
        <v>0.505239459259953</v>
      </c>
    </row>
    <row r="94" s="3" customFormat="1" ht="16.5" customHeight="1" outlineLevel="2" spans="1:8">
      <c r="A94" s="10" t="s">
        <v>170</v>
      </c>
      <c r="B94" s="10" t="s">
        <v>171</v>
      </c>
      <c r="C94" s="10" t="s">
        <v>172</v>
      </c>
      <c r="D94" s="10" t="s">
        <v>173</v>
      </c>
      <c r="E94" s="11">
        <v>8308.18</v>
      </c>
      <c r="F94" s="11">
        <v>0</v>
      </c>
      <c r="G94" s="11">
        <f t="shared" ref="G94:G100" si="18">E94-F94</f>
        <v>8308.18</v>
      </c>
      <c r="H94" s="11">
        <f t="shared" si="12"/>
        <v>0</v>
      </c>
    </row>
    <row r="95" s="3" customFormat="1" ht="16.5" customHeight="1" outlineLevel="2" spans="1:8">
      <c r="A95" s="10" t="s">
        <v>174</v>
      </c>
      <c r="B95" s="10" t="s">
        <v>171</v>
      </c>
      <c r="C95" s="10" t="s">
        <v>172</v>
      </c>
      <c r="D95" s="10" t="s">
        <v>173</v>
      </c>
      <c r="E95" s="11">
        <v>11631.45</v>
      </c>
      <c r="F95" s="11">
        <v>0</v>
      </c>
      <c r="G95" s="11">
        <f t="shared" si="18"/>
        <v>11631.45</v>
      </c>
      <c r="H95" s="11">
        <f t="shared" si="12"/>
        <v>0</v>
      </c>
    </row>
    <row r="96" s="3" customFormat="1" ht="16.5" customHeight="1" outlineLevel="2" spans="1:8">
      <c r="A96" s="10" t="s">
        <v>175</v>
      </c>
      <c r="B96" s="10" t="s">
        <v>176</v>
      </c>
      <c r="C96" s="10" t="s">
        <v>172</v>
      </c>
      <c r="D96" s="10" t="s">
        <v>173</v>
      </c>
      <c r="E96" s="11">
        <v>72400</v>
      </c>
      <c r="F96" s="11">
        <v>0</v>
      </c>
      <c r="G96" s="11">
        <f t="shared" si="18"/>
        <v>72400</v>
      </c>
      <c r="H96" s="11">
        <f t="shared" si="12"/>
        <v>0</v>
      </c>
    </row>
    <row r="97" s="3" customFormat="1" ht="16.5" customHeight="1" outlineLevel="2" spans="1:8">
      <c r="A97" s="10" t="s">
        <v>177</v>
      </c>
      <c r="B97" s="10" t="s">
        <v>176</v>
      </c>
      <c r="C97" s="10" t="s">
        <v>172</v>
      </c>
      <c r="D97" s="10" t="s">
        <v>173</v>
      </c>
      <c r="E97" s="11">
        <v>20000</v>
      </c>
      <c r="F97" s="11">
        <v>0</v>
      </c>
      <c r="G97" s="11">
        <f t="shared" si="18"/>
        <v>20000</v>
      </c>
      <c r="H97" s="11">
        <f t="shared" si="12"/>
        <v>0</v>
      </c>
    </row>
    <row r="98" s="3" customFormat="1" ht="16.5" customHeight="1" outlineLevel="2" spans="1:8">
      <c r="A98" s="10" t="s">
        <v>178</v>
      </c>
      <c r="B98" s="10" t="s">
        <v>179</v>
      </c>
      <c r="C98" s="10" t="s">
        <v>172</v>
      </c>
      <c r="D98" s="10" t="s">
        <v>173</v>
      </c>
      <c r="E98" s="11">
        <v>30000</v>
      </c>
      <c r="F98" s="11">
        <v>0</v>
      </c>
      <c r="G98" s="11">
        <f t="shared" si="18"/>
        <v>30000</v>
      </c>
      <c r="H98" s="11">
        <f t="shared" si="12"/>
        <v>0</v>
      </c>
    </row>
    <row r="99" s="3" customFormat="1" ht="16.5" customHeight="1" outlineLevel="2" spans="1:8">
      <c r="A99" s="10" t="s">
        <v>180</v>
      </c>
      <c r="B99" s="10" t="s">
        <v>179</v>
      </c>
      <c r="C99" s="10" t="s">
        <v>172</v>
      </c>
      <c r="D99" s="10" t="s">
        <v>173</v>
      </c>
      <c r="E99" s="11">
        <v>20000</v>
      </c>
      <c r="F99" s="11">
        <v>0</v>
      </c>
      <c r="G99" s="11">
        <f t="shared" si="18"/>
        <v>20000</v>
      </c>
      <c r="H99" s="11">
        <f t="shared" si="12"/>
        <v>0</v>
      </c>
    </row>
    <row r="100" s="3" customFormat="1" ht="16.5" customHeight="1" outlineLevel="2" spans="1:8">
      <c r="A100" s="10" t="s">
        <v>181</v>
      </c>
      <c r="B100" s="10" t="s">
        <v>182</v>
      </c>
      <c r="C100" s="10" t="s">
        <v>172</v>
      </c>
      <c r="D100" s="10" t="s">
        <v>173</v>
      </c>
      <c r="E100" s="11">
        <v>5000</v>
      </c>
      <c r="F100" s="11">
        <v>0</v>
      </c>
      <c r="G100" s="11">
        <f t="shared" si="18"/>
        <v>5000</v>
      </c>
      <c r="H100" s="11">
        <f t="shared" si="12"/>
        <v>0</v>
      </c>
    </row>
    <row r="101" s="2" customFormat="1" ht="16.5" customHeight="1" outlineLevel="1" spans="1:8">
      <c r="A101" s="12"/>
      <c r="B101" s="12"/>
      <c r="C101" s="13" t="s">
        <v>183</v>
      </c>
      <c r="D101" s="12"/>
      <c r="E101" s="14">
        <f t="shared" ref="E101:G101" si="19">SUBTOTAL(9,E94:E100)</f>
        <v>167339.63</v>
      </c>
      <c r="F101" s="14">
        <f t="shared" si="19"/>
        <v>0</v>
      </c>
      <c r="G101" s="14">
        <f t="shared" si="19"/>
        <v>167339.63</v>
      </c>
      <c r="H101" s="14">
        <f t="shared" si="12"/>
        <v>0</v>
      </c>
    </row>
    <row r="102" s="3" customFormat="1" ht="16.5" customHeight="1" outlineLevel="2" spans="1:8">
      <c r="A102" s="10" t="s">
        <v>184</v>
      </c>
      <c r="B102" s="10" t="s">
        <v>185</v>
      </c>
      <c r="C102" s="10" t="s">
        <v>186</v>
      </c>
      <c r="D102" s="10" t="s">
        <v>187</v>
      </c>
      <c r="E102" s="11">
        <v>2065.13</v>
      </c>
      <c r="F102" s="11">
        <v>0</v>
      </c>
      <c r="G102" s="11">
        <f t="shared" ref="G102:G109" si="20">E102-F102</f>
        <v>2065.13</v>
      </c>
      <c r="H102" s="11">
        <f t="shared" si="12"/>
        <v>0</v>
      </c>
    </row>
    <row r="103" s="3" customFormat="1" ht="16.5" customHeight="1" outlineLevel="2" spans="1:8">
      <c r="A103" s="10" t="s">
        <v>188</v>
      </c>
      <c r="B103" s="10" t="s">
        <v>185</v>
      </c>
      <c r="C103" s="10" t="s">
        <v>186</v>
      </c>
      <c r="D103" s="10" t="s">
        <v>187</v>
      </c>
      <c r="E103" s="11">
        <v>2891.18</v>
      </c>
      <c r="F103" s="11">
        <v>0</v>
      </c>
      <c r="G103" s="11">
        <f t="shared" si="20"/>
        <v>2891.18</v>
      </c>
      <c r="H103" s="11">
        <f t="shared" si="12"/>
        <v>0</v>
      </c>
    </row>
    <row r="104" s="3" customFormat="1" ht="16.5" customHeight="1" outlineLevel="2" spans="1:8">
      <c r="A104" s="10" t="s">
        <v>189</v>
      </c>
      <c r="B104" s="10" t="s">
        <v>190</v>
      </c>
      <c r="C104" s="10" t="s">
        <v>186</v>
      </c>
      <c r="D104" s="10" t="s">
        <v>187</v>
      </c>
      <c r="E104" s="11">
        <v>32000</v>
      </c>
      <c r="F104" s="11">
        <v>0</v>
      </c>
      <c r="G104" s="11">
        <f t="shared" si="20"/>
        <v>32000</v>
      </c>
      <c r="H104" s="11">
        <f t="shared" si="12"/>
        <v>0</v>
      </c>
    </row>
    <row r="105" s="3" customFormat="1" ht="16.5" customHeight="1" outlineLevel="2" spans="1:8">
      <c r="A105" s="10" t="s">
        <v>191</v>
      </c>
      <c r="B105" s="10" t="s">
        <v>190</v>
      </c>
      <c r="C105" s="10" t="s">
        <v>186</v>
      </c>
      <c r="D105" s="10" t="s">
        <v>187</v>
      </c>
      <c r="E105" s="11">
        <v>10000</v>
      </c>
      <c r="F105" s="11">
        <v>193.05</v>
      </c>
      <c r="G105" s="11">
        <f t="shared" si="20"/>
        <v>9806.95</v>
      </c>
      <c r="H105" s="11">
        <f t="shared" si="12"/>
        <v>1.9305</v>
      </c>
    </row>
    <row r="106" s="3" customFormat="1" ht="16.5" customHeight="1" outlineLevel="2" spans="1:8">
      <c r="A106" s="10" t="s">
        <v>192</v>
      </c>
      <c r="B106" s="10" t="s">
        <v>193</v>
      </c>
      <c r="C106" s="10" t="s">
        <v>186</v>
      </c>
      <c r="D106" s="10" t="s">
        <v>187</v>
      </c>
      <c r="E106" s="11">
        <v>50000</v>
      </c>
      <c r="F106" s="11">
        <v>0</v>
      </c>
      <c r="G106" s="11">
        <f t="shared" si="20"/>
        <v>50000</v>
      </c>
      <c r="H106" s="11">
        <f t="shared" si="12"/>
        <v>0</v>
      </c>
    </row>
    <row r="107" s="3" customFormat="1" ht="16.5" customHeight="1" outlineLevel="2" spans="1:8">
      <c r="A107" s="10" t="s">
        <v>194</v>
      </c>
      <c r="B107" s="10" t="s">
        <v>193</v>
      </c>
      <c r="C107" s="10" t="s">
        <v>186</v>
      </c>
      <c r="D107" s="10" t="s">
        <v>187</v>
      </c>
      <c r="E107" s="11">
        <v>30000</v>
      </c>
      <c r="F107" s="11">
        <v>21401</v>
      </c>
      <c r="G107" s="11">
        <f t="shared" si="20"/>
        <v>8599</v>
      </c>
      <c r="H107" s="11">
        <f t="shared" si="12"/>
        <v>71.3366666666667</v>
      </c>
    </row>
    <row r="108" s="3" customFormat="1" ht="16.5" customHeight="1" outlineLevel="2" spans="1:8">
      <c r="A108" s="10" t="s">
        <v>195</v>
      </c>
      <c r="B108" s="10" t="s">
        <v>196</v>
      </c>
      <c r="C108" s="10" t="s">
        <v>186</v>
      </c>
      <c r="D108" s="10" t="s">
        <v>187</v>
      </c>
      <c r="E108" s="11">
        <v>30000</v>
      </c>
      <c r="F108" s="11">
        <v>0</v>
      </c>
      <c r="G108" s="11">
        <f t="shared" si="20"/>
        <v>30000</v>
      </c>
      <c r="H108" s="11">
        <f t="shared" si="12"/>
        <v>0</v>
      </c>
    </row>
    <row r="109" s="3" customFormat="1" ht="16.5" customHeight="1" outlineLevel="2" spans="1:8">
      <c r="A109" s="10" t="s">
        <v>197</v>
      </c>
      <c r="B109" s="10" t="s">
        <v>196</v>
      </c>
      <c r="C109" s="10" t="s">
        <v>186</v>
      </c>
      <c r="D109" s="10" t="s">
        <v>187</v>
      </c>
      <c r="E109" s="11">
        <v>30000</v>
      </c>
      <c r="F109" s="11">
        <v>0</v>
      </c>
      <c r="G109" s="11">
        <f t="shared" si="20"/>
        <v>30000</v>
      </c>
      <c r="H109" s="11">
        <f t="shared" si="12"/>
        <v>0</v>
      </c>
    </row>
    <row r="110" s="2" customFormat="1" ht="16.5" customHeight="1" outlineLevel="1" spans="1:8">
      <c r="A110" s="12"/>
      <c r="B110" s="12"/>
      <c r="C110" s="13" t="s">
        <v>198</v>
      </c>
      <c r="D110" s="12"/>
      <c r="E110" s="14">
        <f t="shared" ref="E110:G110" si="21">SUBTOTAL(9,E102:E109)</f>
        <v>186956.31</v>
      </c>
      <c r="F110" s="14">
        <f t="shared" si="21"/>
        <v>21594.05</v>
      </c>
      <c r="G110" s="14">
        <f t="shared" si="21"/>
        <v>165362.26</v>
      </c>
      <c r="H110" s="14">
        <f t="shared" si="12"/>
        <v>11.5503188953612</v>
      </c>
    </row>
    <row r="111" s="3" customFormat="1" ht="16.5" customHeight="1" outlineLevel="2" spans="1:8">
      <c r="A111" s="10" t="s">
        <v>199</v>
      </c>
      <c r="B111" s="10" t="s">
        <v>200</v>
      </c>
      <c r="C111" s="10" t="s">
        <v>201</v>
      </c>
      <c r="D111" s="10" t="s">
        <v>202</v>
      </c>
      <c r="E111" s="11">
        <v>5081.81</v>
      </c>
      <c r="F111" s="11">
        <v>0</v>
      </c>
      <c r="G111" s="11">
        <f t="shared" ref="G111:G119" si="22">E111-F111</f>
        <v>5081.81</v>
      </c>
      <c r="H111" s="11">
        <f t="shared" si="12"/>
        <v>0</v>
      </c>
    </row>
    <row r="112" s="3" customFormat="1" ht="16.5" customHeight="1" outlineLevel="2" spans="1:8">
      <c r="A112" s="10" t="s">
        <v>203</v>
      </c>
      <c r="B112" s="10" t="s">
        <v>200</v>
      </c>
      <c r="C112" s="10" t="s">
        <v>201</v>
      </c>
      <c r="D112" s="10" t="s">
        <v>202</v>
      </c>
      <c r="E112" s="11">
        <v>3629.87</v>
      </c>
      <c r="F112" s="11">
        <v>0</v>
      </c>
      <c r="G112" s="11">
        <f t="shared" si="22"/>
        <v>3629.87</v>
      </c>
      <c r="H112" s="11">
        <f t="shared" si="12"/>
        <v>0</v>
      </c>
    </row>
    <row r="113" s="3" customFormat="1" ht="16.5" customHeight="1" outlineLevel="2" spans="1:8">
      <c r="A113" s="10" t="s">
        <v>204</v>
      </c>
      <c r="B113" s="10" t="s">
        <v>205</v>
      </c>
      <c r="C113" s="10" t="s">
        <v>201</v>
      </c>
      <c r="D113" s="10" t="s">
        <v>202</v>
      </c>
      <c r="E113" s="11">
        <v>66400</v>
      </c>
      <c r="F113" s="11">
        <v>0</v>
      </c>
      <c r="G113" s="11">
        <f t="shared" si="22"/>
        <v>66400</v>
      </c>
      <c r="H113" s="11">
        <f t="shared" si="12"/>
        <v>0</v>
      </c>
    </row>
    <row r="114" s="3" customFormat="1" ht="16.5" customHeight="1" outlineLevel="2" spans="1:8">
      <c r="A114" s="10" t="s">
        <v>206</v>
      </c>
      <c r="B114" s="10" t="s">
        <v>205</v>
      </c>
      <c r="C114" s="10" t="s">
        <v>201</v>
      </c>
      <c r="D114" s="10" t="s">
        <v>202</v>
      </c>
      <c r="E114" s="11">
        <v>40000</v>
      </c>
      <c r="F114" s="11">
        <v>13182</v>
      </c>
      <c r="G114" s="11">
        <f t="shared" si="22"/>
        <v>26818</v>
      </c>
      <c r="H114" s="11">
        <f t="shared" si="12"/>
        <v>32.955</v>
      </c>
    </row>
    <row r="115" s="3" customFormat="1" ht="16.5" customHeight="1" outlineLevel="2" spans="1:8">
      <c r="A115" s="10" t="s">
        <v>207</v>
      </c>
      <c r="B115" s="10" t="s">
        <v>208</v>
      </c>
      <c r="C115" s="10" t="s">
        <v>201</v>
      </c>
      <c r="D115" s="10" t="s">
        <v>202</v>
      </c>
      <c r="E115" s="11">
        <v>60000</v>
      </c>
      <c r="F115" s="11">
        <v>0</v>
      </c>
      <c r="G115" s="11">
        <f t="shared" si="22"/>
        <v>60000</v>
      </c>
      <c r="H115" s="11">
        <f t="shared" si="12"/>
        <v>0</v>
      </c>
    </row>
    <row r="116" s="3" customFormat="1" ht="16.5" customHeight="1" outlineLevel="2" spans="1:8">
      <c r="A116" s="10" t="s">
        <v>209</v>
      </c>
      <c r="B116" s="10" t="s">
        <v>208</v>
      </c>
      <c r="C116" s="10" t="s">
        <v>201</v>
      </c>
      <c r="D116" s="10" t="s">
        <v>202</v>
      </c>
      <c r="E116" s="11">
        <v>30000</v>
      </c>
      <c r="F116" s="11">
        <v>0</v>
      </c>
      <c r="G116" s="11">
        <f t="shared" si="22"/>
        <v>30000</v>
      </c>
      <c r="H116" s="11">
        <f t="shared" si="12"/>
        <v>0</v>
      </c>
    </row>
    <row r="117" s="3" customFormat="1" ht="16.5" customHeight="1" outlineLevel="2" spans="1:8">
      <c r="A117" s="10" t="s">
        <v>210</v>
      </c>
      <c r="B117" s="10" t="s">
        <v>211</v>
      </c>
      <c r="C117" s="10" t="s">
        <v>201</v>
      </c>
      <c r="D117" s="10" t="s">
        <v>202</v>
      </c>
      <c r="E117" s="11">
        <v>50000</v>
      </c>
      <c r="F117" s="11">
        <v>0</v>
      </c>
      <c r="G117" s="11">
        <f t="shared" si="22"/>
        <v>50000</v>
      </c>
      <c r="H117" s="11">
        <f t="shared" si="12"/>
        <v>0</v>
      </c>
    </row>
    <row r="118" s="3" customFormat="1" ht="16.5" customHeight="1" outlineLevel="2" spans="1:8">
      <c r="A118" s="10" t="s">
        <v>212</v>
      </c>
      <c r="B118" s="10" t="s">
        <v>211</v>
      </c>
      <c r="C118" s="10" t="s">
        <v>201</v>
      </c>
      <c r="D118" s="10" t="s">
        <v>202</v>
      </c>
      <c r="E118" s="11">
        <v>20000</v>
      </c>
      <c r="F118" s="11">
        <v>0</v>
      </c>
      <c r="G118" s="11">
        <f t="shared" si="22"/>
        <v>20000</v>
      </c>
      <c r="H118" s="11">
        <f t="shared" si="12"/>
        <v>0</v>
      </c>
    </row>
    <row r="119" s="3" customFormat="1" ht="16.5" customHeight="1" outlineLevel="2" spans="1:8">
      <c r="A119" s="10" t="s">
        <v>213</v>
      </c>
      <c r="B119" s="10" t="s">
        <v>214</v>
      </c>
      <c r="C119" s="10" t="s">
        <v>201</v>
      </c>
      <c r="D119" s="10" t="s">
        <v>202</v>
      </c>
      <c r="E119" s="11">
        <v>5000</v>
      </c>
      <c r="F119" s="11">
        <v>0</v>
      </c>
      <c r="G119" s="11">
        <f t="shared" si="22"/>
        <v>5000</v>
      </c>
      <c r="H119" s="11">
        <f t="shared" si="12"/>
        <v>0</v>
      </c>
    </row>
    <row r="120" s="2" customFormat="1" ht="16.5" customHeight="1" outlineLevel="1" spans="1:8">
      <c r="A120" s="12"/>
      <c r="B120" s="12"/>
      <c r="C120" s="13" t="s">
        <v>215</v>
      </c>
      <c r="D120" s="12"/>
      <c r="E120" s="14">
        <f t="shared" ref="E120:G120" si="23">SUBTOTAL(9,E111:E119)</f>
        <v>280111.68</v>
      </c>
      <c r="F120" s="14">
        <f t="shared" si="23"/>
        <v>13182</v>
      </c>
      <c r="G120" s="14">
        <f t="shared" si="23"/>
        <v>266929.68</v>
      </c>
      <c r="H120" s="14">
        <f t="shared" si="12"/>
        <v>4.70598012906852</v>
      </c>
    </row>
    <row r="121" s="3" customFormat="1" ht="16.5" customHeight="1" outlineLevel="2" spans="1:8">
      <c r="A121" s="10" t="s">
        <v>216</v>
      </c>
      <c r="B121" s="10" t="s">
        <v>217</v>
      </c>
      <c r="C121" s="10" t="s">
        <v>218</v>
      </c>
      <c r="D121" s="10" t="s">
        <v>219</v>
      </c>
      <c r="E121" s="11">
        <v>41600</v>
      </c>
      <c r="F121" s="11">
        <v>0</v>
      </c>
      <c r="G121" s="11">
        <f t="shared" ref="G121:G129" si="24">E121-F121</f>
        <v>41600</v>
      </c>
      <c r="H121" s="11">
        <f t="shared" si="12"/>
        <v>0</v>
      </c>
    </row>
    <row r="122" s="3" customFormat="1" ht="16.5" customHeight="1" outlineLevel="2" spans="1:8">
      <c r="A122" s="10" t="s">
        <v>220</v>
      </c>
      <c r="B122" s="10" t="s">
        <v>217</v>
      </c>
      <c r="C122" s="10" t="s">
        <v>218</v>
      </c>
      <c r="D122" s="10" t="s">
        <v>219</v>
      </c>
      <c r="E122" s="11">
        <v>20000</v>
      </c>
      <c r="F122" s="11">
        <v>2100</v>
      </c>
      <c r="G122" s="11">
        <f t="shared" si="24"/>
        <v>17900</v>
      </c>
      <c r="H122" s="11">
        <f t="shared" si="12"/>
        <v>10.5</v>
      </c>
    </row>
    <row r="123" s="3" customFormat="1" ht="16.5" customHeight="1" outlineLevel="2" spans="1:8">
      <c r="A123" s="10" t="s">
        <v>221</v>
      </c>
      <c r="B123" s="10" t="s">
        <v>222</v>
      </c>
      <c r="C123" s="10" t="s">
        <v>218</v>
      </c>
      <c r="D123" s="10" t="s">
        <v>219</v>
      </c>
      <c r="E123" s="11">
        <v>25000</v>
      </c>
      <c r="F123" s="11">
        <v>0</v>
      </c>
      <c r="G123" s="11">
        <f t="shared" si="24"/>
        <v>25000</v>
      </c>
      <c r="H123" s="11">
        <f t="shared" si="12"/>
        <v>0</v>
      </c>
    </row>
    <row r="124" s="3" customFormat="1" ht="16.5" customHeight="1" outlineLevel="2" spans="1:8">
      <c r="A124" s="10" t="s">
        <v>223</v>
      </c>
      <c r="B124" s="10" t="s">
        <v>222</v>
      </c>
      <c r="C124" s="10" t="s">
        <v>218</v>
      </c>
      <c r="D124" s="10" t="s">
        <v>219</v>
      </c>
      <c r="E124" s="11">
        <v>20000</v>
      </c>
      <c r="F124" s="11">
        <v>0</v>
      </c>
      <c r="G124" s="11">
        <f t="shared" si="24"/>
        <v>20000</v>
      </c>
      <c r="H124" s="11">
        <f t="shared" si="12"/>
        <v>0</v>
      </c>
    </row>
    <row r="125" s="3" customFormat="1" ht="16.5" customHeight="1" outlineLevel="2" spans="1:8">
      <c r="A125" s="10" t="s">
        <v>224</v>
      </c>
      <c r="B125" s="10" t="s">
        <v>225</v>
      </c>
      <c r="C125" s="10" t="s">
        <v>218</v>
      </c>
      <c r="D125" s="10" t="s">
        <v>219</v>
      </c>
      <c r="E125" s="11">
        <v>160000</v>
      </c>
      <c r="F125" s="11">
        <v>0</v>
      </c>
      <c r="G125" s="11">
        <f t="shared" si="24"/>
        <v>160000</v>
      </c>
      <c r="H125" s="11">
        <f t="shared" si="12"/>
        <v>0</v>
      </c>
    </row>
    <row r="126" s="3" customFormat="1" ht="16.5" customHeight="1" outlineLevel="2" spans="1:8">
      <c r="A126" s="10" t="s">
        <v>226</v>
      </c>
      <c r="B126" s="10" t="s">
        <v>227</v>
      </c>
      <c r="C126" s="10" t="s">
        <v>218</v>
      </c>
      <c r="D126" s="10" t="s">
        <v>219</v>
      </c>
      <c r="E126" s="11">
        <v>10000</v>
      </c>
      <c r="F126" s="11">
        <v>0</v>
      </c>
      <c r="G126" s="11">
        <f t="shared" si="24"/>
        <v>10000</v>
      </c>
      <c r="H126" s="11">
        <f t="shared" si="12"/>
        <v>0</v>
      </c>
    </row>
    <row r="127" s="3" customFormat="1" ht="16.5" customHeight="1" outlineLevel="2" spans="1:8">
      <c r="A127" s="10" t="s">
        <v>228</v>
      </c>
      <c r="B127" s="10" t="s">
        <v>229</v>
      </c>
      <c r="C127" s="10" t="s">
        <v>218</v>
      </c>
      <c r="D127" s="10" t="s">
        <v>219</v>
      </c>
      <c r="E127" s="11">
        <v>30000</v>
      </c>
      <c r="F127" s="11">
        <v>0</v>
      </c>
      <c r="G127" s="11">
        <f t="shared" si="24"/>
        <v>30000</v>
      </c>
      <c r="H127" s="11">
        <f t="shared" si="12"/>
        <v>0</v>
      </c>
    </row>
    <row r="128" s="3" customFormat="1" ht="16.5" customHeight="1" outlineLevel="2" spans="1:8">
      <c r="A128" s="10" t="s">
        <v>230</v>
      </c>
      <c r="B128" s="10" t="s">
        <v>229</v>
      </c>
      <c r="C128" s="10" t="s">
        <v>218</v>
      </c>
      <c r="D128" s="10" t="s">
        <v>219</v>
      </c>
      <c r="E128" s="11">
        <v>20000</v>
      </c>
      <c r="F128" s="11">
        <v>0</v>
      </c>
      <c r="G128" s="11">
        <f t="shared" si="24"/>
        <v>20000</v>
      </c>
      <c r="H128" s="11">
        <f t="shared" si="12"/>
        <v>0</v>
      </c>
    </row>
    <row r="129" s="3" customFormat="1" ht="16.5" customHeight="1" outlineLevel="2" spans="1:8">
      <c r="A129" s="10" t="s">
        <v>231</v>
      </c>
      <c r="B129" s="10" t="s">
        <v>232</v>
      </c>
      <c r="C129" s="10" t="s">
        <v>218</v>
      </c>
      <c r="D129" s="10" t="s">
        <v>219</v>
      </c>
      <c r="E129" s="11">
        <v>100000</v>
      </c>
      <c r="F129" s="11">
        <v>0</v>
      </c>
      <c r="G129" s="11">
        <f t="shared" si="24"/>
        <v>100000</v>
      </c>
      <c r="H129" s="11">
        <f t="shared" si="12"/>
        <v>0</v>
      </c>
    </row>
    <row r="130" s="2" customFormat="1" ht="16.5" customHeight="1" outlineLevel="1" spans="1:8">
      <c r="A130" s="12"/>
      <c r="B130" s="12"/>
      <c r="C130" s="13" t="s">
        <v>233</v>
      </c>
      <c r="D130" s="12"/>
      <c r="E130" s="14">
        <f t="shared" ref="E130:G130" si="25">SUBTOTAL(9,E121:E129)</f>
        <v>426600</v>
      </c>
      <c r="F130" s="14">
        <f t="shared" si="25"/>
        <v>2100</v>
      </c>
      <c r="G130" s="14">
        <f t="shared" si="25"/>
        <v>424500</v>
      </c>
      <c r="H130" s="14">
        <f t="shared" si="12"/>
        <v>0.492264416315049</v>
      </c>
    </row>
    <row r="131" s="3" customFormat="1" ht="16.5" customHeight="1" outlineLevel="2" spans="1:8">
      <c r="A131" s="10" t="s">
        <v>234</v>
      </c>
      <c r="B131" s="10" t="s">
        <v>235</v>
      </c>
      <c r="C131" s="10" t="s">
        <v>236</v>
      </c>
      <c r="D131" s="10" t="s">
        <v>237</v>
      </c>
      <c r="E131" s="11">
        <v>16400</v>
      </c>
      <c r="F131" s="11">
        <v>0</v>
      </c>
      <c r="G131" s="11">
        <f t="shared" ref="G131:G134" si="26">E131-F131</f>
        <v>16400</v>
      </c>
      <c r="H131" s="11">
        <f t="shared" si="12"/>
        <v>0</v>
      </c>
    </row>
    <row r="132" s="3" customFormat="1" ht="16.5" customHeight="1" outlineLevel="2" spans="1:8">
      <c r="A132" s="10" t="s">
        <v>238</v>
      </c>
      <c r="B132" s="10" t="s">
        <v>235</v>
      </c>
      <c r="C132" s="10" t="s">
        <v>236</v>
      </c>
      <c r="D132" s="10" t="s">
        <v>237</v>
      </c>
      <c r="E132" s="11">
        <v>20000</v>
      </c>
      <c r="F132" s="11">
        <v>6320</v>
      </c>
      <c r="G132" s="11">
        <f t="shared" si="26"/>
        <v>13680</v>
      </c>
      <c r="H132" s="11">
        <f t="shared" ref="H132:H195" si="27">F132/E132*100</f>
        <v>31.6</v>
      </c>
    </row>
    <row r="133" s="3" customFormat="1" ht="16.5" customHeight="1" outlineLevel="2" spans="1:8">
      <c r="A133" s="10" t="s">
        <v>239</v>
      </c>
      <c r="B133" s="10" t="s">
        <v>240</v>
      </c>
      <c r="C133" s="10" t="s">
        <v>236</v>
      </c>
      <c r="D133" s="10" t="s">
        <v>237</v>
      </c>
      <c r="E133" s="11">
        <v>180000</v>
      </c>
      <c r="F133" s="11">
        <v>0</v>
      </c>
      <c r="G133" s="11">
        <f t="shared" si="26"/>
        <v>180000</v>
      </c>
      <c r="H133" s="11">
        <f t="shared" si="27"/>
        <v>0</v>
      </c>
    </row>
    <row r="134" s="3" customFormat="1" ht="16.5" customHeight="1" outlineLevel="2" spans="1:8">
      <c r="A134" s="10" t="s">
        <v>241</v>
      </c>
      <c r="B134" s="10" t="s">
        <v>240</v>
      </c>
      <c r="C134" s="10" t="s">
        <v>236</v>
      </c>
      <c r="D134" s="10" t="s">
        <v>237</v>
      </c>
      <c r="E134" s="11">
        <v>150000</v>
      </c>
      <c r="F134" s="11">
        <v>0</v>
      </c>
      <c r="G134" s="11">
        <f t="shared" si="26"/>
        <v>150000</v>
      </c>
      <c r="H134" s="11">
        <f t="shared" si="27"/>
        <v>0</v>
      </c>
    </row>
    <row r="135" s="2" customFormat="1" ht="16.5" customHeight="1" outlineLevel="1" spans="1:8">
      <c r="A135" s="12"/>
      <c r="B135" s="12"/>
      <c r="C135" s="13" t="s">
        <v>242</v>
      </c>
      <c r="D135" s="12"/>
      <c r="E135" s="14">
        <f t="shared" ref="E135:G135" si="28">SUBTOTAL(9,E131:E134)</f>
        <v>366400</v>
      </c>
      <c r="F135" s="14">
        <f t="shared" si="28"/>
        <v>6320</v>
      </c>
      <c r="G135" s="14">
        <f t="shared" si="28"/>
        <v>360080</v>
      </c>
      <c r="H135" s="14">
        <f t="shared" si="27"/>
        <v>1.72489082969432</v>
      </c>
    </row>
    <row r="136" s="3" customFormat="1" ht="16.5" customHeight="1" outlineLevel="2" spans="1:8">
      <c r="A136" s="10" t="s">
        <v>243</v>
      </c>
      <c r="B136" s="10" t="s">
        <v>244</v>
      </c>
      <c r="C136" s="10" t="s">
        <v>245</v>
      </c>
      <c r="D136" s="10" t="s">
        <v>246</v>
      </c>
      <c r="E136" s="11">
        <v>605000</v>
      </c>
      <c r="F136" s="11">
        <v>0</v>
      </c>
      <c r="G136" s="11">
        <f t="shared" ref="G136:G146" si="29">E136-F136</f>
        <v>605000</v>
      </c>
      <c r="H136" s="11">
        <f t="shared" si="27"/>
        <v>0</v>
      </c>
    </row>
    <row r="137" s="3" customFormat="1" ht="16.5" customHeight="1" outlineLevel="2" spans="1:8">
      <c r="A137" s="10" t="s">
        <v>247</v>
      </c>
      <c r="B137" s="10" t="s">
        <v>248</v>
      </c>
      <c r="C137" s="10" t="s">
        <v>245</v>
      </c>
      <c r="D137" s="10" t="s">
        <v>246</v>
      </c>
      <c r="E137" s="11">
        <v>200000</v>
      </c>
      <c r="F137" s="11">
        <v>0</v>
      </c>
      <c r="G137" s="11">
        <f t="shared" si="29"/>
        <v>200000</v>
      </c>
      <c r="H137" s="11">
        <f t="shared" si="27"/>
        <v>0</v>
      </c>
    </row>
    <row r="138" s="3" customFormat="1" ht="16.5" customHeight="1" outlineLevel="2" spans="1:8">
      <c r="A138" s="10" t="s">
        <v>249</v>
      </c>
      <c r="B138" s="10" t="s">
        <v>250</v>
      </c>
      <c r="C138" s="10" t="s">
        <v>245</v>
      </c>
      <c r="D138" s="10" t="s">
        <v>246</v>
      </c>
      <c r="E138" s="11">
        <v>12400</v>
      </c>
      <c r="F138" s="11">
        <v>0</v>
      </c>
      <c r="G138" s="11">
        <f t="shared" si="29"/>
        <v>12400</v>
      </c>
      <c r="H138" s="11">
        <f t="shared" si="27"/>
        <v>0</v>
      </c>
    </row>
    <row r="139" s="3" customFormat="1" ht="16.5" customHeight="1" outlineLevel="2" spans="1:8">
      <c r="A139" s="10" t="s">
        <v>251</v>
      </c>
      <c r="B139" s="10" t="s">
        <v>250</v>
      </c>
      <c r="C139" s="10" t="s">
        <v>245</v>
      </c>
      <c r="D139" s="10" t="s">
        <v>246</v>
      </c>
      <c r="E139" s="11">
        <v>10000</v>
      </c>
      <c r="F139" s="11">
        <v>1450</v>
      </c>
      <c r="G139" s="11">
        <f t="shared" si="29"/>
        <v>8550</v>
      </c>
      <c r="H139" s="11">
        <f t="shared" si="27"/>
        <v>14.5</v>
      </c>
    </row>
    <row r="140" s="3" customFormat="1" ht="16.5" customHeight="1" outlineLevel="2" spans="1:8">
      <c r="A140" s="10" t="s">
        <v>252</v>
      </c>
      <c r="B140" s="10" t="s">
        <v>253</v>
      </c>
      <c r="C140" s="10" t="s">
        <v>245</v>
      </c>
      <c r="D140" s="10" t="s">
        <v>246</v>
      </c>
      <c r="E140" s="11">
        <v>600000</v>
      </c>
      <c r="F140" s="11">
        <v>0</v>
      </c>
      <c r="G140" s="11">
        <f t="shared" si="29"/>
        <v>600000</v>
      </c>
      <c r="H140" s="11">
        <f t="shared" si="27"/>
        <v>0</v>
      </c>
    </row>
    <row r="141" s="3" customFormat="1" ht="16.5" customHeight="1" outlineLevel="2" spans="1:8">
      <c r="A141" s="10" t="s">
        <v>254</v>
      </c>
      <c r="B141" s="10" t="s">
        <v>253</v>
      </c>
      <c r="C141" s="10" t="s">
        <v>245</v>
      </c>
      <c r="D141" s="10" t="s">
        <v>246</v>
      </c>
      <c r="E141" s="11">
        <v>200000</v>
      </c>
      <c r="F141" s="11">
        <v>0</v>
      </c>
      <c r="G141" s="11">
        <f t="shared" si="29"/>
        <v>200000</v>
      </c>
      <c r="H141" s="11">
        <f t="shared" si="27"/>
        <v>0</v>
      </c>
    </row>
    <row r="142" s="3" customFormat="1" ht="16.5" customHeight="1" outlineLevel="2" spans="1:8">
      <c r="A142" s="10" t="s">
        <v>255</v>
      </c>
      <c r="B142" s="10" t="s">
        <v>256</v>
      </c>
      <c r="C142" s="10" t="s">
        <v>245</v>
      </c>
      <c r="D142" s="10" t="s">
        <v>246</v>
      </c>
      <c r="E142" s="11">
        <v>40000</v>
      </c>
      <c r="F142" s="11">
        <v>0</v>
      </c>
      <c r="G142" s="11">
        <f t="shared" si="29"/>
        <v>40000</v>
      </c>
      <c r="H142" s="11">
        <f t="shared" si="27"/>
        <v>0</v>
      </c>
    </row>
    <row r="143" s="3" customFormat="1" ht="16.5" customHeight="1" outlineLevel="2" spans="1:8">
      <c r="A143" s="10" t="s">
        <v>257</v>
      </c>
      <c r="B143" s="10" t="s">
        <v>258</v>
      </c>
      <c r="C143" s="10" t="s">
        <v>245</v>
      </c>
      <c r="D143" s="10" t="s">
        <v>246</v>
      </c>
      <c r="E143" s="11">
        <v>20000</v>
      </c>
      <c r="F143" s="11">
        <v>0</v>
      </c>
      <c r="G143" s="11">
        <f t="shared" si="29"/>
        <v>20000</v>
      </c>
      <c r="H143" s="11">
        <f t="shared" si="27"/>
        <v>0</v>
      </c>
    </row>
    <row r="144" s="3" customFormat="1" ht="16.5" customHeight="1" outlineLevel="2" spans="1:8">
      <c r="A144" s="10" t="s">
        <v>259</v>
      </c>
      <c r="B144" s="10" t="s">
        <v>260</v>
      </c>
      <c r="C144" s="10" t="s">
        <v>245</v>
      </c>
      <c r="D144" s="10" t="s">
        <v>246</v>
      </c>
      <c r="E144" s="11">
        <v>100000</v>
      </c>
      <c r="F144" s="11">
        <v>0</v>
      </c>
      <c r="G144" s="11">
        <f t="shared" si="29"/>
        <v>100000</v>
      </c>
      <c r="H144" s="11">
        <f t="shared" si="27"/>
        <v>0</v>
      </c>
    </row>
    <row r="145" s="3" customFormat="1" ht="16.5" customHeight="1" outlineLevel="2" spans="1:8">
      <c r="A145" s="10" t="s">
        <v>261</v>
      </c>
      <c r="B145" s="10" t="s">
        <v>258</v>
      </c>
      <c r="C145" s="10" t="s">
        <v>245</v>
      </c>
      <c r="D145" s="10" t="s">
        <v>246</v>
      </c>
      <c r="E145" s="11">
        <v>30000</v>
      </c>
      <c r="F145" s="11">
        <v>0</v>
      </c>
      <c r="G145" s="11">
        <f t="shared" si="29"/>
        <v>30000</v>
      </c>
      <c r="H145" s="11">
        <f t="shared" si="27"/>
        <v>0</v>
      </c>
    </row>
    <row r="146" s="3" customFormat="1" ht="16.5" customHeight="1" outlineLevel="2" spans="1:8">
      <c r="A146" s="10" t="s">
        <v>262</v>
      </c>
      <c r="B146" s="10" t="s">
        <v>263</v>
      </c>
      <c r="C146" s="10" t="s">
        <v>245</v>
      </c>
      <c r="D146" s="10" t="s">
        <v>246</v>
      </c>
      <c r="E146" s="11">
        <v>345000</v>
      </c>
      <c r="F146" s="11">
        <v>0</v>
      </c>
      <c r="G146" s="11">
        <f t="shared" si="29"/>
        <v>345000</v>
      </c>
      <c r="H146" s="11">
        <f t="shared" si="27"/>
        <v>0</v>
      </c>
    </row>
    <row r="147" s="2" customFormat="1" ht="16.5" customHeight="1" outlineLevel="1" spans="1:8">
      <c r="A147" s="12"/>
      <c r="B147" s="12"/>
      <c r="C147" s="13" t="s">
        <v>264</v>
      </c>
      <c r="D147" s="12"/>
      <c r="E147" s="14">
        <f t="shared" ref="E147:G147" si="30">SUBTOTAL(9,E136:E146)</f>
        <v>2162400</v>
      </c>
      <c r="F147" s="14">
        <f t="shared" si="30"/>
        <v>1450</v>
      </c>
      <c r="G147" s="14">
        <f t="shared" si="30"/>
        <v>2160950</v>
      </c>
      <c r="H147" s="14">
        <f t="shared" si="27"/>
        <v>0.067055123936367</v>
      </c>
    </row>
    <row r="148" s="3" customFormat="1" ht="16.5" customHeight="1" outlineLevel="2" spans="1:8">
      <c r="A148" s="10" t="s">
        <v>265</v>
      </c>
      <c r="B148" s="10" t="s">
        <v>266</v>
      </c>
      <c r="C148" s="10" t="s">
        <v>267</v>
      </c>
      <c r="D148" s="10" t="s">
        <v>268</v>
      </c>
      <c r="E148" s="11">
        <v>68000</v>
      </c>
      <c r="F148" s="11">
        <v>0</v>
      </c>
      <c r="G148" s="11">
        <f t="shared" ref="G148:G151" si="31">E148-F148</f>
        <v>68000</v>
      </c>
      <c r="H148" s="11">
        <f t="shared" si="27"/>
        <v>0</v>
      </c>
    </row>
    <row r="149" s="3" customFormat="1" ht="16.5" customHeight="1" outlineLevel="2" spans="1:8">
      <c r="A149" s="10" t="s">
        <v>269</v>
      </c>
      <c r="B149" s="10" t="s">
        <v>266</v>
      </c>
      <c r="C149" s="10" t="s">
        <v>267</v>
      </c>
      <c r="D149" s="10" t="s">
        <v>268</v>
      </c>
      <c r="E149" s="11">
        <v>30000</v>
      </c>
      <c r="F149" s="11">
        <v>0</v>
      </c>
      <c r="G149" s="11">
        <f t="shared" si="31"/>
        <v>30000</v>
      </c>
      <c r="H149" s="11">
        <f t="shared" si="27"/>
        <v>0</v>
      </c>
    </row>
    <row r="150" s="3" customFormat="1" ht="16.5" customHeight="1" outlineLevel="2" spans="1:8">
      <c r="A150" s="10" t="s">
        <v>270</v>
      </c>
      <c r="B150" s="10" t="s">
        <v>271</v>
      </c>
      <c r="C150" s="10" t="s">
        <v>267</v>
      </c>
      <c r="D150" s="10" t="s">
        <v>268</v>
      </c>
      <c r="E150" s="11">
        <v>30000</v>
      </c>
      <c r="F150" s="11">
        <v>0</v>
      </c>
      <c r="G150" s="11">
        <f t="shared" si="31"/>
        <v>30000</v>
      </c>
      <c r="H150" s="11">
        <f t="shared" si="27"/>
        <v>0</v>
      </c>
    </row>
    <row r="151" s="3" customFormat="1" ht="16.5" customHeight="1" outlineLevel="2" spans="1:8">
      <c r="A151" s="10" t="s">
        <v>272</v>
      </c>
      <c r="B151" s="10" t="s">
        <v>271</v>
      </c>
      <c r="C151" s="10" t="s">
        <v>267</v>
      </c>
      <c r="D151" s="10" t="s">
        <v>268</v>
      </c>
      <c r="E151" s="11">
        <v>20000</v>
      </c>
      <c r="F151" s="11">
        <v>0</v>
      </c>
      <c r="G151" s="11">
        <f t="shared" si="31"/>
        <v>20000</v>
      </c>
      <c r="H151" s="11">
        <f t="shared" si="27"/>
        <v>0</v>
      </c>
    </row>
    <row r="152" s="2" customFormat="1" ht="16.5" customHeight="1" outlineLevel="1" spans="1:8">
      <c r="A152" s="12"/>
      <c r="B152" s="12"/>
      <c r="C152" s="13" t="s">
        <v>273</v>
      </c>
      <c r="D152" s="12"/>
      <c r="E152" s="14">
        <f t="shared" ref="E152:G152" si="32">SUBTOTAL(9,E148:E151)</f>
        <v>148000</v>
      </c>
      <c r="F152" s="14">
        <f t="shared" si="32"/>
        <v>0</v>
      </c>
      <c r="G152" s="14">
        <f t="shared" si="32"/>
        <v>148000</v>
      </c>
      <c r="H152" s="14">
        <f t="shared" si="27"/>
        <v>0</v>
      </c>
    </row>
    <row r="153" s="3" customFormat="1" ht="16.5" customHeight="1" outlineLevel="2" spans="1:8">
      <c r="A153" s="10" t="s">
        <v>274</v>
      </c>
      <c r="B153" s="10" t="s">
        <v>275</v>
      </c>
      <c r="C153" s="10" t="s">
        <v>276</v>
      </c>
      <c r="D153" s="10" t="s">
        <v>277</v>
      </c>
      <c r="E153" s="11">
        <v>40600</v>
      </c>
      <c r="F153" s="11">
        <v>0</v>
      </c>
      <c r="G153" s="11">
        <f t="shared" ref="G153:G162" si="33">E153-F153</f>
        <v>40600</v>
      </c>
      <c r="H153" s="11">
        <f t="shared" si="27"/>
        <v>0</v>
      </c>
    </row>
    <row r="154" s="3" customFormat="1" ht="16.5" customHeight="1" outlineLevel="2" spans="1:8">
      <c r="A154" s="10" t="s">
        <v>278</v>
      </c>
      <c r="B154" s="10" t="s">
        <v>275</v>
      </c>
      <c r="C154" s="10" t="s">
        <v>276</v>
      </c>
      <c r="D154" s="10" t="s">
        <v>277</v>
      </c>
      <c r="E154" s="11">
        <v>40600</v>
      </c>
      <c r="F154" s="11">
        <v>1479</v>
      </c>
      <c r="G154" s="11">
        <f t="shared" si="33"/>
        <v>39121</v>
      </c>
      <c r="H154" s="11">
        <f t="shared" si="27"/>
        <v>3.64285714285714</v>
      </c>
    </row>
    <row r="155" s="3" customFormat="1" ht="16.5" customHeight="1" outlineLevel="2" spans="1:8">
      <c r="A155" s="10" t="s">
        <v>279</v>
      </c>
      <c r="B155" s="10" t="s">
        <v>280</v>
      </c>
      <c r="C155" s="10" t="s">
        <v>276</v>
      </c>
      <c r="D155" s="10" t="s">
        <v>277</v>
      </c>
      <c r="E155" s="11">
        <v>30000</v>
      </c>
      <c r="F155" s="11">
        <v>0</v>
      </c>
      <c r="G155" s="11">
        <f t="shared" si="33"/>
        <v>30000</v>
      </c>
      <c r="H155" s="11">
        <f t="shared" si="27"/>
        <v>0</v>
      </c>
    </row>
    <row r="156" s="3" customFormat="1" ht="16.5" customHeight="1" outlineLevel="2" spans="1:8">
      <c r="A156" s="10" t="s">
        <v>281</v>
      </c>
      <c r="B156" s="10" t="s">
        <v>280</v>
      </c>
      <c r="C156" s="10" t="s">
        <v>276</v>
      </c>
      <c r="D156" s="10" t="s">
        <v>277</v>
      </c>
      <c r="E156" s="11">
        <v>10000</v>
      </c>
      <c r="F156" s="11">
        <v>3560</v>
      </c>
      <c r="G156" s="11">
        <f t="shared" si="33"/>
        <v>6440</v>
      </c>
      <c r="H156" s="11">
        <f t="shared" si="27"/>
        <v>35.6</v>
      </c>
    </row>
    <row r="157" s="3" customFormat="1" ht="16.5" customHeight="1" outlineLevel="2" spans="1:8">
      <c r="A157" s="10" t="s">
        <v>282</v>
      </c>
      <c r="B157" s="10" t="s">
        <v>283</v>
      </c>
      <c r="C157" s="10" t="s">
        <v>276</v>
      </c>
      <c r="D157" s="10" t="s">
        <v>277</v>
      </c>
      <c r="E157" s="11">
        <v>205000</v>
      </c>
      <c r="F157" s="11">
        <v>0</v>
      </c>
      <c r="G157" s="11">
        <f t="shared" si="33"/>
        <v>205000</v>
      </c>
      <c r="H157" s="11">
        <f t="shared" si="27"/>
        <v>0</v>
      </c>
    </row>
    <row r="158" s="3" customFormat="1" ht="16.5" customHeight="1" outlineLevel="2" spans="1:8">
      <c r="A158" s="10" t="s">
        <v>284</v>
      </c>
      <c r="B158" s="10" t="s">
        <v>285</v>
      </c>
      <c r="C158" s="10" t="s">
        <v>276</v>
      </c>
      <c r="D158" s="10" t="s">
        <v>277</v>
      </c>
      <c r="E158" s="11">
        <v>500000</v>
      </c>
      <c r="F158" s="11">
        <v>0</v>
      </c>
      <c r="G158" s="11">
        <f t="shared" si="33"/>
        <v>500000</v>
      </c>
      <c r="H158" s="11">
        <f t="shared" si="27"/>
        <v>0</v>
      </c>
    </row>
    <row r="159" s="3" customFormat="1" ht="16.5" customHeight="1" outlineLevel="2" spans="1:8">
      <c r="A159" s="10" t="s">
        <v>286</v>
      </c>
      <c r="B159" s="10" t="s">
        <v>287</v>
      </c>
      <c r="C159" s="10" t="s">
        <v>276</v>
      </c>
      <c r="D159" s="10" t="s">
        <v>277</v>
      </c>
      <c r="E159" s="11">
        <v>341905</v>
      </c>
      <c r="F159" s="11">
        <v>0</v>
      </c>
      <c r="G159" s="11">
        <f t="shared" si="33"/>
        <v>341905</v>
      </c>
      <c r="H159" s="11">
        <f t="shared" si="27"/>
        <v>0</v>
      </c>
    </row>
    <row r="160" s="3" customFormat="1" ht="16.5" customHeight="1" outlineLevel="2" spans="1:8">
      <c r="A160" s="10" t="s">
        <v>288</v>
      </c>
      <c r="B160" s="10" t="s">
        <v>289</v>
      </c>
      <c r="C160" s="10" t="s">
        <v>276</v>
      </c>
      <c r="D160" s="10" t="s">
        <v>277</v>
      </c>
      <c r="E160" s="11">
        <v>182528.86</v>
      </c>
      <c r="F160" s="11">
        <v>0</v>
      </c>
      <c r="G160" s="11">
        <f t="shared" si="33"/>
        <v>182528.86</v>
      </c>
      <c r="H160" s="11">
        <f t="shared" si="27"/>
        <v>0</v>
      </c>
    </row>
    <row r="161" s="3" customFormat="1" ht="16.5" customHeight="1" outlineLevel="2" spans="1:8">
      <c r="A161" s="10" t="s">
        <v>290</v>
      </c>
      <c r="B161" s="10" t="s">
        <v>291</v>
      </c>
      <c r="C161" s="10" t="s">
        <v>276</v>
      </c>
      <c r="D161" s="10" t="s">
        <v>277</v>
      </c>
      <c r="E161" s="11">
        <v>940000</v>
      </c>
      <c r="F161" s="11">
        <v>0</v>
      </c>
      <c r="G161" s="11">
        <f t="shared" si="33"/>
        <v>940000</v>
      </c>
      <c r="H161" s="11">
        <f t="shared" si="27"/>
        <v>0</v>
      </c>
    </row>
    <row r="162" s="3" customFormat="1" ht="16.5" customHeight="1" outlineLevel="2" spans="1:8">
      <c r="A162" s="10" t="s">
        <v>292</v>
      </c>
      <c r="B162" s="10" t="s">
        <v>293</v>
      </c>
      <c r="C162" s="10" t="s">
        <v>276</v>
      </c>
      <c r="D162" s="10" t="s">
        <v>277</v>
      </c>
      <c r="E162" s="11">
        <v>660000</v>
      </c>
      <c r="F162" s="11">
        <v>0</v>
      </c>
      <c r="G162" s="11">
        <f t="shared" si="33"/>
        <v>660000</v>
      </c>
      <c r="H162" s="11">
        <f t="shared" si="27"/>
        <v>0</v>
      </c>
    </row>
    <row r="163" s="2" customFormat="1" ht="16.5" customHeight="1" outlineLevel="1" spans="1:8">
      <c r="A163" s="12"/>
      <c r="B163" s="12"/>
      <c r="C163" s="13" t="s">
        <v>294</v>
      </c>
      <c r="D163" s="12"/>
      <c r="E163" s="14">
        <f t="shared" ref="E163:G163" si="34">SUBTOTAL(9,E153:E162)</f>
        <v>2950633.86</v>
      </c>
      <c r="F163" s="14">
        <f t="shared" si="34"/>
        <v>5039</v>
      </c>
      <c r="G163" s="14">
        <f t="shared" si="34"/>
        <v>2945594.86</v>
      </c>
      <c r="H163" s="14">
        <f t="shared" si="27"/>
        <v>0.170776864873367</v>
      </c>
    </row>
    <row r="164" s="3" customFormat="1" ht="16.5" customHeight="1" outlineLevel="2" spans="1:8">
      <c r="A164" s="10" t="s">
        <v>295</v>
      </c>
      <c r="B164" s="10" t="s">
        <v>296</v>
      </c>
      <c r="C164" s="10" t="s">
        <v>297</v>
      </c>
      <c r="D164" s="10" t="s">
        <v>298</v>
      </c>
      <c r="E164" s="11">
        <v>280000</v>
      </c>
      <c r="F164" s="11">
        <v>13505.16</v>
      </c>
      <c r="G164" s="11">
        <f t="shared" ref="G164:G187" si="35">E164-F164</f>
        <v>266494.84</v>
      </c>
      <c r="H164" s="11">
        <f t="shared" si="27"/>
        <v>4.82327142857143</v>
      </c>
    </row>
    <row r="165" s="3" customFormat="1" ht="16.5" customHeight="1" outlineLevel="2" spans="1:8">
      <c r="A165" s="10" t="s">
        <v>299</v>
      </c>
      <c r="B165" s="10" t="s">
        <v>300</v>
      </c>
      <c r="C165" s="10" t="s">
        <v>297</v>
      </c>
      <c r="D165" s="10" t="s">
        <v>298</v>
      </c>
      <c r="E165" s="11">
        <v>300000</v>
      </c>
      <c r="F165" s="11">
        <v>0</v>
      </c>
      <c r="G165" s="11">
        <f t="shared" si="35"/>
        <v>300000</v>
      </c>
      <c r="H165" s="11">
        <f t="shared" si="27"/>
        <v>0</v>
      </c>
    </row>
    <row r="166" s="3" customFormat="1" ht="16.5" customHeight="1" outlineLevel="2" spans="1:8">
      <c r="A166" s="10" t="s">
        <v>301</v>
      </c>
      <c r="B166" s="10" t="s">
        <v>302</v>
      </c>
      <c r="C166" s="10" t="s">
        <v>297</v>
      </c>
      <c r="D166" s="10" t="s">
        <v>298</v>
      </c>
      <c r="E166" s="11">
        <v>49600</v>
      </c>
      <c r="F166" s="11">
        <v>0</v>
      </c>
      <c r="G166" s="11">
        <f t="shared" si="35"/>
        <v>49600</v>
      </c>
      <c r="H166" s="11">
        <f t="shared" si="27"/>
        <v>0</v>
      </c>
    </row>
    <row r="167" s="3" customFormat="1" ht="16.5" customHeight="1" outlineLevel="2" spans="1:8">
      <c r="A167" s="10" t="s">
        <v>303</v>
      </c>
      <c r="B167" s="10" t="s">
        <v>302</v>
      </c>
      <c r="C167" s="10" t="s">
        <v>297</v>
      </c>
      <c r="D167" s="10" t="s">
        <v>298</v>
      </c>
      <c r="E167" s="11">
        <v>40000</v>
      </c>
      <c r="F167" s="11">
        <v>0</v>
      </c>
      <c r="G167" s="11">
        <f t="shared" si="35"/>
        <v>40000</v>
      </c>
      <c r="H167" s="11">
        <f t="shared" si="27"/>
        <v>0</v>
      </c>
    </row>
    <row r="168" s="3" customFormat="1" ht="16.5" customHeight="1" outlineLevel="2" spans="1:8">
      <c r="A168" s="10" t="s">
        <v>304</v>
      </c>
      <c r="B168" s="10" t="s">
        <v>305</v>
      </c>
      <c r="C168" s="10" t="s">
        <v>297</v>
      </c>
      <c r="D168" s="10" t="s">
        <v>298</v>
      </c>
      <c r="E168" s="11">
        <v>78000</v>
      </c>
      <c r="F168" s="11">
        <v>0</v>
      </c>
      <c r="G168" s="11">
        <f t="shared" si="35"/>
        <v>78000</v>
      </c>
      <c r="H168" s="11">
        <f t="shared" si="27"/>
        <v>0</v>
      </c>
    </row>
    <row r="169" s="3" customFormat="1" ht="16.5" customHeight="1" outlineLevel="2" spans="1:8">
      <c r="A169" s="10" t="s">
        <v>306</v>
      </c>
      <c r="B169" s="10" t="s">
        <v>307</v>
      </c>
      <c r="C169" s="10" t="s">
        <v>297</v>
      </c>
      <c r="D169" s="10" t="s">
        <v>298</v>
      </c>
      <c r="E169" s="11">
        <v>22000</v>
      </c>
      <c r="F169" s="11">
        <v>2040</v>
      </c>
      <c r="G169" s="11">
        <f t="shared" si="35"/>
        <v>19960</v>
      </c>
      <c r="H169" s="11">
        <f t="shared" si="27"/>
        <v>9.27272727272727</v>
      </c>
    </row>
    <row r="170" s="3" customFormat="1" ht="16.5" customHeight="1" outlineLevel="2" spans="1:8">
      <c r="A170" s="10" t="s">
        <v>308</v>
      </c>
      <c r="B170" s="10" t="s">
        <v>309</v>
      </c>
      <c r="C170" s="10" t="s">
        <v>297</v>
      </c>
      <c r="D170" s="10" t="s">
        <v>298</v>
      </c>
      <c r="E170" s="11">
        <v>40000</v>
      </c>
      <c r="F170" s="11">
        <v>0</v>
      </c>
      <c r="G170" s="11">
        <f t="shared" si="35"/>
        <v>40000</v>
      </c>
      <c r="H170" s="11">
        <f t="shared" si="27"/>
        <v>0</v>
      </c>
    </row>
    <row r="171" s="3" customFormat="1" ht="16.5" customHeight="1" outlineLevel="2" spans="1:8">
      <c r="A171" s="10" t="s">
        <v>310</v>
      </c>
      <c r="B171" s="10" t="s">
        <v>309</v>
      </c>
      <c r="C171" s="10" t="s">
        <v>297</v>
      </c>
      <c r="D171" s="10" t="s">
        <v>298</v>
      </c>
      <c r="E171" s="11">
        <v>40000</v>
      </c>
      <c r="F171" s="11">
        <v>0</v>
      </c>
      <c r="G171" s="11">
        <f t="shared" si="35"/>
        <v>40000</v>
      </c>
      <c r="H171" s="11">
        <f t="shared" si="27"/>
        <v>0</v>
      </c>
    </row>
    <row r="172" s="3" customFormat="1" ht="16.5" customHeight="1" outlineLevel="2" spans="1:8">
      <c r="A172" s="10" t="s">
        <v>311</v>
      </c>
      <c r="B172" s="10" t="s">
        <v>312</v>
      </c>
      <c r="C172" s="10" t="s">
        <v>297</v>
      </c>
      <c r="D172" s="10" t="s">
        <v>298</v>
      </c>
      <c r="E172" s="11">
        <v>5000</v>
      </c>
      <c r="F172" s="11">
        <v>0</v>
      </c>
      <c r="G172" s="11">
        <f t="shared" si="35"/>
        <v>5000</v>
      </c>
      <c r="H172" s="11">
        <f t="shared" si="27"/>
        <v>0</v>
      </c>
    </row>
    <row r="173" s="3" customFormat="1" ht="16.5" customHeight="1" outlineLevel="2" spans="1:8">
      <c r="A173" s="10" t="s">
        <v>313</v>
      </c>
      <c r="B173" s="10" t="s">
        <v>314</v>
      </c>
      <c r="C173" s="10" t="s">
        <v>297</v>
      </c>
      <c r="D173" s="10" t="s">
        <v>298</v>
      </c>
      <c r="E173" s="11">
        <v>5000</v>
      </c>
      <c r="F173" s="11">
        <v>0</v>
      </c>
      <c r="G173" s="11">
        <f t="shared" si="35"/>
        <v>5000</v>
      </c>
      <c r="H173" s="11">
        <f t="shared" si="27"/>
        <v>0</v>
      </c>
    </row>
    <row r="174" s="3" customFormat="1" ht="16.5" customHeight="1" outlineLevel="2" spans="1:8">
      <c r="A174" s="10" t="s">
        <v>315</v>
      </c>
      <c r="B174" s="10" t="s">
        <v>316</v>
      </c>
      <c r="C174" s="10" t="s">
        <v>297</v>
      </c>
      <c r="D174" s="10" t="s">
        <v>298</v>
      </c>
      <c r="E174" s="11">
        <v>50000</v>
      </c>
      <c r="F174" s="11">
        <v>0</v>
      </c>
      <c r="G174" s="11">
        <f t="shared" si="35"/>
        <v>50000</v>
      </c>
      <c r="H174" s="11">
        <f t="shared" si="27"/>
        <v>0</v>
      </c>
    </row>
    <row r="175" s="3" customFormat="1" ht="16.5" customHeight="1" outlineLevel="2" spans="1:8">
      <c r="A175" s="10" t="s">
        <v>317</v>
      </c>
      <c r="B175" s="10" t="s">
        <v>318</v>
      </c>
      <c r="C175" s="10" t="s">
        <v>297</v>
      </c>
      <c r="D175" s="10" t="s">
        <v>298</v>
      </c>
      <c r="E175" s="11">
        <v>100000</v>
      </c>
      <c r="F175" s="11">
        <v>0</v>
      </c>
      <c r="G175" s="11">
        <f t="shared" si="35"/>
        <v>100000</v>
      </c>
      <c r="H175" s="11">
        <f t="shared" si="27"/>
        <v>0</v>
      </c>
    </row>
    <row r="176" s="3" customFormat="1" ht="16.5" customHeight="1" outlineLevel="2" spans="1:8">
      <c r="A176" s="10" t="s">
        <v>319</v>
      </c>
      <c r="B176" s="10" t="s">
        <v>320</v>
      </c>
      <c r="C176" s="10" t="s">
        <v>297</v>
      </c>
      <c r="D176" s="10" t="s">
        <v>298</v>
      </c>
      <c r="E176" s="11">
        <v>100000</v>
      </c>
      <c r="F176" s="11">
        <v>0</v>
      </c>
      <c r="G176" s="11">
        <f t="shared" si="35"/>
        <v>100000</v>
      </c>
      <c r="H176" s="11">
        <f t="shared" si="27"/>
        <v>0</v>
      </c>
    </row>
    <row r="177" s="3" customFormat="1" ht="16.5" customHeight="1" outlineLevel="2" spans="1:8">
      <c r="A177" s="10" t="s">
        <v>321</v>
      </c>
      <c r="B177" s="10" t="s">
        <v>320</v>
      </c>
      <c r="C177" s="10" t="s">
        <v>297</v>
      </c>
      <c r="D177" s="10" t="s">
        <v>298</v>
      </c>
      <c r="E177" s="11">
        <v>150000</v>
      </c>
      <c r="F177" s="11">
        <v>0</v>
      </c>
      <c r="G177" s="11">
        <f t="shared" si="35"/>
        <v>150000</v>
      </c>
      <c r="H177" s="11">
        <f t="shared" si="27"/>
        <v>0</v>
      </c>
    </row>
    <row r="178" s="3" customFormat="1" ht="16.5" customHeight="1" outlineLevel="2" spans="1:8">
      <c r="A178" s="10" t="s">
        <v>322</v>
      </c>
      <c r="B178" s="10" t="s">
        <v>323</v>
      </c>
      <c r="C178" s="10" t="s">
        <v>297</v>
      </c>
      <c r="D178" s="10" t="s">
        <v>298</v>
      </c>
      <c r="E178" s="11">
        <v>2999300</v>
      </c>
      <c r="F178" s="11">
        <v>0</v>
      </c>
      <c r="G178" s="11">
        <f t="shared" si="35"/>
        <v>2999300</v>
      </c>
      <c r="H178" s="11">
        <f t="shared" si="27"/>
        <v>0</v>
      </c>
    </row>
    <row r="179" s="3" customFormat="1" ht="16.5" customHeight="1" outlineLevel="2" spans="1:8">
      <c r="A179" s="10" t="s">
        <v>324</v>
      </c>
      <c r="B179" s="10" t="s">
        <v>323</v>
      </c>
      <c r="C179" s="10" t="s">
        <v>297</v>
      </c>
      <c r="D179" s="10" t="s">
        <v>298</v>
      </c>
      <c r="E179" s="11">
        <v>100000</v>
      </c>
      <c r="F179" s="11">
        <v>0</v>
      </c>
      <c r="G179" s="11">
        <f t="shared" si="35"/>
        <v>100000</v>
      </c>
      <c r="H179" s="11">
        <f t="shared" si="27"/>
        <v>0</v>
      </c>
    </row>
    <row r="180" s="3" customFormat="1" ht="16.5" customHeight="1" outlineLevel="2" spans="1:8">
      <c r="A180" s="10" t="s">
        <v>325</v>
      </c>
      <c r="B180" s="10" t="s">
        <v>326</v>
      </c>
      <c r="C180" s="10" t="s">
        <v>297</v>
      </c>
      <c r="D180" s="10" t="s">
        <v>298</v>
      </c>
      <c r="E180" s="11">
        <v>500000</v>
      </c>
      <c r="F180" s="11">
        <v>0</v>
      </c>
      <c r="G180" s="11">
        <f t="shared" si="35"/>
        <v>500000</v>
      </c>
      <c r="H180" s="11">
        <f t="shared" si="27"/>
        <v>0</v>
      </c>
    </row>
    <row r="181" s="3" customFormat="1" ht="16.5" customHeight="1" outlineLevel="2" spans="1:8">
      <c r="A181" s="10" t="s">
        <v>327</v>
      </c>
      <c r="B181" s="10" t="s">
        <v>328</v>
      </c>
      <c r="C181" s="10" t="s">
        <v>297</v>
      </c>
      <c r="D181" s="10" t="s">
        <v>298</v>
      </c>
      <c r="E181" s="11">
        <v>100000</v>
      </c>
      <c r="F181" s="11">
        <v>0</v>
      </c>
      <c r="G181" s="11">
        <f t="shared" si="35"/>
        <v>100000</v>
      </c>
      <c r="H181" s="11">
        <f t="shared" si="27"/>
        <v>0</v>
      </c>
    </row>
    <row r="182" s="3" customFormat="1" ht="16.5" customHeight="1" outlineLevel="2" spans="1:8">
      <c r="A182" s="10" t="s">
        <v>329</v>
      </c>
      <c r="B182" s="10" t="s">
        <v>330</v>
      </c>
      <c r="C182" s="10" t="s">
        <v>297</v>
      </c>
      <c r="D182" s="10" t="s">
        <v>298</v>
      </c>
      <c r="E182" s="11">
        <v>150000</v>
      </c>
      <c r="F182" s="11">
        <v>0</v>
      </c>
      <c r="G182" s="11">
        <f t="shared" si="35"/>
        <v>150000</v>
      </c>
      <c r="H182" s="11">
        <f t="shared" si="27"/>
        <v>0</v>
      </c>
    </row>
    <row r="183" s="3" customFormat="1" ht="16.5" customHeight="1" outlineLevel="2" spans="1:8">
      <c r="A183" s="10" t="s">
        <v>331</v>
      </c>
      <c r="B183" s="10" t="s">
        <v>328</v>
      </c>
      <c r="C183" s="10" t="s">
        <v>297</v>
      </c>
      <c r="D183" s="10" t="s">
        <v>298</v>
      </c>
      <c r="E183" s="11">
        <v>110000</v>
      </c>
      <c r="F183" s="11">
        <v>0</v>
      </c>
      <c r="G183" s="11">
        <f t="shared" si="35"/>
        <v>110000</v>
      </c>
      <c r="H183" s="11">
        <f t="shared" si="27"/>
        <v>0</v>
      </c>
    </row>
    <row r="184" s="3" customFormat="1" ht="16.5" customHeight="1" outlineLevel="2" spans="1:8">
      <c r="A184" s="10" t="s">
        <v>332</v>
      </c>
      <c r="B184" s="10" t="s">
        <v>333</v>
      </c>
      <c r="C184" s="10" t="s">
        <v>297</v>
      </c>
      <c r="D184" s="10" t="s">
        <v>298</v>
      </c>
      <c r="E184" s="11">
        <v>150000</v>
      </c>
      <c r="F184" s="11">
        <v>0</v>
      </c>
      <c r="G184" s="11">
        <f t="shared" si="35"/>
        <v>150000</v>
      </c>
      <c r="H184" s="11">
        <f t="shared" si="27"/>
        <v>0</v>
      </c>
    </row>
    <row r="185" s="3" customFormat="1" ht="16.5" customHeight="1" outlineLevel="2" spans="1:8">
      <c r="A185" s="10" t="s">
        <v>334</v>
      </c>
      <c r="B185" s="10" t="s">
        <v>333</v>
      </c>
      <c r="C185" s="10" t="s">
        <v>297</v>
      </c>
      <c r="D185" s="10" t="s">
        <v>298</v>
      </c>
      <c r="E185" s="11">
        <v>150000</v>
      </c>
      <c r="F185" s="11">
        <v>0</v>
      </c>
      <c r="G185" s="11">
        <f t="shared" si="35"/>
        <v>150000</v>
      </c>
      <c r="H185" s="11">
        <f t="shared" si="27"/>
        <v>0</v>
      </c>
    </row>
    <row r="186" s="3" customFormat="1" ht="16.5" customHeight="1" outlineLevel="2" spans="1:8">
      <c r="A186" s="10" t="s">
        <v>335</v>
      </c>
      <c r="B186" s="10" t="s">
        <v>336</v>
      </c>
      <c r="C186" s="10" t="s">
        <v>297</v>
      </c>
      <c r="D186" s="10" t="s">
        <v>298</v>
      </c>
      <c r="E186" s="11">
        <v>700000</v>
      </c>
      <c r="F186" s="11">
        <v>18140.56</v>
      </c>
      <c r="G186" s="11">
        <f t="shared" si="35"/>
        <v>681859.44</v>
      </c>
      <c r="H186" s="11">
        <f t="shared" si="27"/>
        <v>2.59150857142857</v>
      </c>
    </row>
    <row r="187" s="3" customFormat="1" ht="16.5" customHeight="1" outlineLevel="2" spans="1:8">
      <c r="A187" s="10" t="s">
        <v>337</v>
      </c>
      <c r="B187" s="10" t="s">
        <v>336</v>
      </c>
      <c r="C187" s="10" t="s">
        <v>297</v>
      </c>
      <c r="D187" s="10" t="s">
        <v>298</v>
      </c>
      <c r="E187" s="11">
        <v>300000</v>
      </c>
      <c r="F187" s="11">
        <v>0</v>
      </c>
      <c r="G187" s="11">
        <f t="shared" si="35"/>
        <v>300000</v>
      </c>
      <c r="H187" s="11">
        <f t="shared" si="27"/>
        <v>0</v>
      </c>
    </row>
    <row r="188" s="2" customFormat="1" ht="16.5" customHeight="1" outlineLevel="1" spans="1:8">
      <c r="A188" s="12"/>
      <c r="B188" s="12"/>
      <c r="C188" s="13" t="s">
        <v>338</v>
      </c>
      <c r="D188" s="12"/>
      <c r="E188" s="14">
        <f t="shared" ref="E188:G188" si="36">SUBTOTAL(9,E164:E187)</f>
        <v>6518900</v>
      </c>
      <c r="F188" s="14">
        <f t="shared" si="36"/>
        <v>33685.72</v>
      </c>
      <c r="G188" s="14">
        <f t="shared" si="36"/>
        <v>6485214.28</v>
      </c>
      <c r="H188" s="14">
        <f t="shared" si="27"/>
        <v>0.516739327187102</v>
      </c>
    </row>
    <row r="189" s="3" customFormat="1" ht="16.5" customHeight="1" outlineLevel="2" spans="1:8">
      <c r="A189" s="10" t="s">
        <v>339</v>
      </c>
      <c r="B189" s="10" t="s">
        <v>340</v>
      </c>
      <c r="C189" s="10" t="s">
        <v>341</v>
      </c>
      <c r="D189" s="10" t="s">
        <v>342</v>
      </c>
      <c r="E189" s="11">
        <v>6200</v>
      </c>
      <c r="F189" s="11">
        <v>0</v>
      </c>
      <c r="G189" s="11">
        <f t="shared" ref="G189:G193" si="37">E189-F189</f>
        <v>6200</v>
      </c>
      <c r="H189" s="11">
        <f t="shared" si="27"/>
        <v>0</v>
      </c>
    </row>
    <row r="190" s="3" customFormat="1" ht="16.5" customHeight="1" outlineLevel="2" spans="1:8">
      <c r="A190" s="10" t="s">
        <v>343</v>
      </c>
      <c r="B190" s="10" t="s">
        <v>340</v>
      </c>
      <c r="C190" s="10" t="s">
        <v>341</v>
      </c>
      <c r="D190" s="10" t="s">
        <v>342</v>
      </c>
      <c r="E190" s="11">
        <v>5000</v>
      </c>
      <c r="F190" s="11">
        <v>0</v>
      </c>
      <c r="G190" s="11">
        <f t="shared" si="37"/>
        <v>5000</v>
      </c>
      <c r="H190" s="11">
        <f t="shared" si="27"/>
        <v>0</v>
      </c>
    </row>
    <row r="191" s="3" customFormat="1" ht="16.5" customHeight="1" outlineLevel="2" spans="1:8">
      <c r="A191" s="10" t="s">
        <v>344</v>
      </c>
      <c r="B191" s="10" t="s">
        <v>345</v>
      </c>
      <c r="C191" s="10" t="s">
        <v>341</v>
      </c>
      <c r="D191" s="10" t="s">
        <v>342</v>
      </c>
      <c r="E191" s="11">
        <v>46000</v>
      </c>
      <c r="F191" s="11">
        <v>0</v>
      </c>
      <c r="G191" s="11">
        <f t="shared" si="37"/>
        <v>46000</v>
      </c>
      <c r="H191" s="11">
        <f t="shared" si="27"/>
        <v>0</v>
      </c>
    </row>
    <row r="192" s="3" customFormat="1" ht="16.5" customHeight="1" outlineLevel="2" spans="1:8">
      <c r="A192" s="10" t="s">
        <v>346</v>
      </c>
      <c r="B192" s="10" t="s">
        <v>345</v>
      </c>
      <c r="C192" s="10" t="s">
        <v>341</v>
      </c>
      <c r="D192" s="10" t="s">
        <v>342</v>
      </c>
      <c r="E192" s="11">
        <v>50000</v>
      </c>
      <c r="F192" s="11">
        <v>0</v>
      </c>
      <c r="G192" s="11">
        <f t="shared" si="37"/>
        <v>50000</v>
      </c>
      <c r="H192" s="11">
        <f t="shared" si="27"/>
        <v>0</v>
      </c>
    </row>
    <row r="193" s="3" customFormat="1" ht="16.5" customHeight="1" outlineLevel="2" spans="1:8">
      <c r="A193" s="10" t="s">
        <v>347</v>
      </c>
      <c r="B193" s="10" t="s">
        <v>348</v>
      </c>
      <c r="C193" s="10" t="s">
        <v>341</v>
      </c>
      <c r="D193" s="10" t="s">
        <v>342</v>
      </c>
      <c r="E193" s="11">
        <v>20000</v>
      </c>
      <c r="F193" s="11">
        <v>0</v>
      </c>
      <c r="G193" s="11">
        <f t="shared" si="37"/>
        <v>20000</v>
      </c>
      <c r="H193" s="11">
        <f t="shared" si="27"/>
        <v>0</v>
      </c>
    </row>
    <row r="194" s="2" customFormat="1" ht="16.5" customHeight="1" outlineLevel="1" spans="1:8">
      <c r="A194" s="12"/>
      <c r="B194" s="12"/>
      <c r="C194" s="13" t="s">
        <v>349</v>
      </c>
      <c r="D194" s="12"/>
      <c r="E194" s="14">
        <f t="shared" ref="E194:G194" si="38">SUBTOTAL(9,E189:E193)</f>
        <v>127200</v>
      </c>
      <c r="F194" s="14">
        <f t="shared" si="38"/>
        <v>0</v>
      </c>
      <c r="G194" s="14">
        <f t="shared" si="38"/>
        <v>127200</v>
      </c>
      <c r="H194" s="14">
        <f t="shared" si="27"/>
        <v>0</v>
      </c>
    </row>
    <row r="195" s="3" customFormat="1" ht="16.5" customHeight="1" outlineLevel="2" spans="1:8">
      <c r="A195" s="10" t="s">
        <v>350</v>
      </c>
      <c r="B195" s="10" t="s">
        <v>351</v>
      </c>
      <c r="C195" s="10" t="s">
        <v>352</v>
      </c>
      <c r="D195" s="10" t="s">
        <v>353</v>
      </c>
      <c r="E195" s="11">
        <v>8200</v>
      </c>
      <c r="F195" s="11">
        <v>0</v>
      </c>
      <c r="G195" s="11">
        <f t="shared" ref="G195:G207" si="39">E195-F195</f>
        <v>8200</v>
      </c>
      <c r="H195" s="11">
        <f t="shared" si="27"/>
        <v>0</v>
      </c>
    </row>
    <row r="196" s="3" customFormat="1" ht="16.5" customHeight="1" outlineLevel="2" spans="1:8">
      <c r="A196" s="10" t="s">
        <v>354</v>
      </c>
      <c r="B196" s="10" t="s">
        <v>351</v>
      </c>
      <c r="C196" s="10" t="s">
        <v>352</v>
      </c>
      <c r="D196" s="10" t="s">
        <v>353</v>
      </c>
      <c r="E196" s="11">
        <v>3000</v>
      </c>
      <c r="F196" s="11">
        <v>510</v>
      </c>
      <c r="G196" s="11">
        <f t="shared" si="39"/>
        <v>2490</v>
      </c>
      <c r="H196" s="11">
        <f t="shared" ref="H196:H259" si="40">F196/E196*100</f>
        <v>17</v>
      </c>
    </row>
    <row r="197" s="3" customFormat="1" ht="16.5" customHeight="1" outlineLevel="2" spans="1:8">
      <c r="A197" s="10" t="s">
        <v>355</v>
      </c>
      <c r="B197" s="10" t="s">
        <v>356</v>
      </c>
      <c r="C197" s="10" t="s">
        <v>352</v>
      </c>
      <c r="D197" s="10" t="s">
        <v>353</v>
      </c>
      <c r="E197" s="11">
        <v>50000</v>
      </c>
      <c r="F197" s="11">
        <v>0</v>
      </c>
      <c r="G197" s="11">
        <f t="shared" si="39"/>
        <v>50000</v>
      </c>
      <c r="H197" s="11">
        <f t="shared" si="40"/>
        <v>0</v>
      </c>
    </row>
    <row r="198" s="3" customFormat="1" ht="16.5" customHeight="1" outlineLevel="2" spans="1:8">
      <c r="A198" s="10" t="s">
        <v>357</v>
      </c>
      <c r="B198" s="10" t="s">
        <v>356</v>
      </c>
      <c r="C198" s="10" t="s">
        <v>352</v>
      </c>
      <c r="D198" s="10" t="s">
        <v>353</v>
      </c>
      <c r="E198" s="11">
        <v>16020</v>
      </c>
      <c r="F198" s="11">
        <v>4437</v>
      </c>
      <c r="G198" s="11">
        <f t="shared" si="39"/>
        <v>11583</v>
      </c>
      <c r="H198" s="11">
        <f t="shared" si="40"/>
        <v>27.6966292134831</v>
      </c>
    </row>
    <row r="199" s="3" customFormat="1" ht="16.5" customHeight="1" outlineLevel="2" spans="1:8">
      <c r="A199" s="10" t="s">
        <v>358</v>
      </c>
      <c r="B199" s="10" t="s">
        <v>356</v>
      </c>
      <c r="C199" s="10" t="s">
        <v>352</v>
      </c>
      <c r="D199" s="10" t="s">
        <v>353</v>
      </c>
      <c r="E199" s="11">
        <v>3980</v>
      </c>
      <c r="F199" s="11">
        <v>3980</v>
      </c>
      <c r="G199" s="11">
        <f t="shared" si="39"/>
        <v>0</v>
      </c>
      <c r="H199" s="11">
        <f t="shared" si="40"/>
        <v>100</v>
      </c>
    </row>
    <row r="200" s="3" customFormat="1" ht="16.5" customHeight="1" outlineLevel="2" spans="1:8">
      <c r="A200" s="10" t="s">
        <v>359</v>
      </c>
      <c r="B200" s="10" t="s">
        <v>360</v>
      </c>
      <c r="C200" s="10" t="s">
        <v>352</v>
      </c>
      <c r="D200" s="10" t="s">
        <v>353</v>
      </c>
      <c r="E200" s="11">
        <v>200000</v>
      </c>
      <c r="F200" s="11">
        <v>0</v>
      </c>
      <c r="G200" s="11">
        <f t="shared" si="39"/>
        <v>200000</v>
      </c>
      <c r="H200" s="11">
        <f t="shared" si="40"/>
        <v>0</v>
      </c>
    </row>
    <row r="201" s="3" customFormat="1" ht="16.5" customHeight="1" outlineLevel="2" spans="1:8">
      <c r="A201" s="10" t="s">
        <v>361</v>
      </c>
      <c r="B201" s="10" t="s">
        <v>360</v>
      </c>
      <c r="C201" s="10" t="s">
        <v>352</v>
      </c>
      <c r="D201" s="10" t="s">
        <v>353</v>
      </c>
      <c r="E201" s="11">
        <v>200000</v>
      </c>
      <c r="F201" s="11">
        <v>122472.6</v>
      </c>
      <c r="G201" s="11">
        <f t="shared" si="39"/>
        <v>77527.4</v>
      </c>
      <c r="H201" s="11">
        <f t="shared" si="40"/>
        <v>61.2363</v>
      </c>
    </row>
    <row r="202" s="3" customFormat="1" ht="16.5" customHeight="1" outlineLevel="2" spans="1:8">
      <c r="A202" s="10" t="s">
        <v>362</v>
      </c>
      <c r="B202" s="10" t="s">
        <v>363</v>
      </c>
      <c r="C202" s="10" t="s">
        <v>352</v>
      </c>
      <c r="D202" s="10" t="s">
        <v>353</v>
      </c>
      <c r="E202" s="11">
        <v>300000</v>
      </c>
      <c r="F202" s="11">
        <v>0</v>
      </c>
      <c r="G202" s="11">
        <f t="shared" si="39"/>
        <v>300000</v>
      </c>
      <c r="H202" s="11">
        <f t="shared" si="40"/>
        <v>0</v>
      </c>
    </row>
    <row r="203" s="3" customFormat="1" ht="16.5" customHeight="1" outlineLevel="2" spans="1:8">
      <c r="A203" s="10" t="s">
        <v>364</v>
      </c>
      <c r="B203" s="10" t="s">
        <v>363</v>
      </c>
      <c r="C203" s="10" t="s">
        <v>352</v>
      </c>
      <c r="D203" s="10" t="s">
        <v>353</v>
      </c>
      <c r="E203" s="11">
        <v>100000</v>
      </c>
      <c r="F203" s="11">
        <v>6299.5</v>
      </c>
      <c r="G203" s="11">
        <f t="shared" si="39"/>
        <v>93700.5</v>
      </c>
      <c r="H203" s="11">
        <f t="shared" si="40"/>
        <v>6.2995</v>
      </c>
    </row>
    <row r="204" s="3" customFormat="1" ht="16.5" customHeight="1" outlineLevel="2" spans="1:8">
      <c r="A204" s="10" t="s">
        <v>365</v>
      </c>
      <c r="B204" s="10" t="s">
        <v>366</v>
      </c>
      <c r="C204" s="10" t="s">
        <v>352</v>
      </c>
      <c r="D204" s="10" t="s">
        <v>353</v>
      </c>
      <c r="E204" s="11">
        <v>250000</v>
      </c>
      <c r="F204" s="11">
        <v>0</v>
      </c>
      <c r="G204" s="11">
        <f t="shared" si="39"/>
        <v>250000</v>
      </c>
      <c r="H204" s="11">
        <f t="shared" si="40"/>
        <v>0</v>
      </c>
    </row>
    <row r="205" s="3" customFormat="1" ht="16.5" customHeight="1" outlineLevel="2" spans="1:8">
      <c r="A205" s="10" t="s">
        <v>367</v>
      </c>
      <c r="B205" s="10" t="s">
        <v>366</v>
      </c>
      <c r="C205" s="10" t="s">
        <v>352</v>
      </c>
      <c r="D205" s="10" t="s">
        <v>353</v>
      </c>
      <c r="E205" s="11">
        <v>50000</v>
      </c>
      <c r="F205" s="11">
        <v>0</v>
      </c>
      <c r="G205" s="11">
        <f t="shared" si="39"/>
        <v>50000</v>
      </c>
      <c r="H205" s="11">
        <f t="shared" si="40"/>
        <v>0</v>
      </c>
    </row>
    <row r="206" s="3" customFormat="1" ht="16.5" customHeight="1" outlineLevel="2" spans="1:8">
      <c r="A206" s="10" t="s">
        <v>368</v>
      </c>
      <c r="B206" s="10" t="s">
        <v>369</v>
      </c>
      <c r="C206" s="10" t="s">
        <v>352</v>
      </c>
      <c r="D206" s="10" t="s">
        <v>353</v>
      </c>
      <c r="E206" s="11">
        <v>44000</v>
      </c>
      <c r="F206" s="11">
        <v>0</v>
      </c>
      <c r="G206" s="11">
        <f t="shared" si="39"/>
        <v>44000</v>
      </c>
      <c r="H206" s="11">
        <f t="shared" si="40"/>
        <v>0</v>
      </c>
    </row>
    <row r="207" s="3" customFormat="1" ht="16.5" customHeight="1" outlineLevel="2" spans="1:8">
      <c r="A207" s="10" t="s">
        <v>370</v>
      </c>
      <c r="B207" s="10" t="s">
        <v>371</v>
      </c>
      <c r="C207" s="10" t="s">
        <v>352</v>
      </c>
      <c r="D207" s="10" t="s">
        <v>353</v>
      </c>
      <c r="E207" s="11">
        <v>16000</v>
      </c>
      <c r="F207" s="11">
        <v>0</v>
      </c>
      <c r="G207" s="11">
        <f t="shared" si="39"/>
        <v>16000</v>
      </c>
      <c r="H207" s="11">
        <f t="shared" si="40"/>
        <v>0</v>
      </c>
    </row>
    <row r="208" s="2" customFormat="1" ht="16.5" customHeight="1" outlineLevel="1" spans="1:8">
      <c r="A208" s="12"/>
      <c r="B208" s="12"/>
      <c r="C208" s="13" t="s">
        <v>372</v>
      </c>
      <c r="D208" s="12"/>
      <c r="E208" s="14">
        <f t="shared" ref="E208:G208" si="41">SUBTOTAL(9,E195:E207)</f>
        <v>1241200</v>
      </c>
      <c r="F208" s="14">
        <f t="shared" si="41"/>
        <v>137699.1</v>
      </c>
      <c r="G208" s="14">
        <f t="shared" si="41"/>
        <v>1103500.9</v>
      </c>
      <c r="H208" s="14">
        <f t="shared" si="40"/>
        <v>11.0940299709958</v>
      </c>
    </row>
    <row r="209" s="3" customFormat="1" ht="16.5" customHeight="1" outlineLevel="2" spans="1:8">
      <c r="A209" s="10" t="s">
        <v>373</v>
      </c>
      <c r="B209" s="10" t="s">
        <v>374</v>
      </c>
      <c r="C209" s="10" t="s">
        <v>375</v>
      </c>
      <c r="D209" s="10" t="s">
        <v>376</v>
      </c>
      <c r="E209" s="11">
        <v>5400</v>
      </c>
      <c r="F209" s="11">
        <v>0</v>
      </c>
      <c r="G209" s="11">
        <f t="shared" ref="G209:G212" si="42">E209-F209</f>
        <v>5400</v>
      </c>
      <c r="H209" s="11">
        <f t="shared" si="40"/>
        <v>0</v>
      </c>
    </row>
    <row r="210" s="3" customFormat="1" ht="16.5" customHeight="1" outlineLevel="2" spans="1:8">
      <c r="A210" s="10" t="s">
        <v>377</v>
      </c>
      <c r="B210" s="10" t="s">
        <v>374</v>
      </c>
      <c r="C210" s="10" t="s">
        <v>375</v>
      </c>
      <c r="D210" s="10" t="s">
        <v>376</v>
      </c>
      <c r="E210" s="11">
        <v>3000</v>
      </c>
      <c r="F210" s="11">
        <v>0</v>
      </c>
      <c r="G210" s="11">
        <f t="shared" si="42"/>
        <v>3000</v>
      </c>
      <c r="H210" s="11">
        <f t="shared" si="40"/>
        <v>0</v>
      </c>
    </row>
    <row r="211" s="3" customFormat="1" ht="16.5" customHeight="1" outlineLevel="2" spans="1:8">
      <c r="A211" s="10" t="s">
        <v>378</v>
      </c>
      <c r="B211" s="10" t="s">
        <v>379</v>
      </c>
      <c r="C211" s="10" t="s">
        <v>375</v>
      </c>
      <c r="D211" s="10" t="s">
        <v>376</v>
      </c>
      <c r="E211" s="11">
        <v>20000</v>
      </c>
      <c r="F211" s="11">
        <v>0</v>
      </c>
      <c r="G211" s="11">
        <f t="shared" si="42"/>
        <v>20000</v>
      </c>
      <c r="H211" s="11">
        <f t="shared" si="40"/>
        <v>0</v>
      </c>
    </row>
    <row r="212" s="3" customFormat="1" ht="16.5" customHeight="1" outlineLevel="2" spans="1:8">
      <c r="A212" s="10" t="s">
        <v>380</v>
      </c>
      <c r="B212" s="10" t="s">
        <v>381</v>
      </c>
      <c r="C212" s="10" t="s">
        <v>375</v>
      </c>
      <c r="D212" s="10" t="s">
        <v>376</v>
      </c>
      <c r="E212" s="11">
        <v>1066500</v>
      </c>
      <c r="F212" s="11">
        <v>0</v>
      </c>
      <c r="G212" s="11">
        <f t="shared" si="42"/>
        <v>1066500</v>
      </c>
      <c r="H212" s="11">
        <f t="shared" si="40"/>
        <v>0</v>
      </c>
    </row>
    <row r="213" s="2" customFormat="1" ht="16.5" customHeight="1" outlineLevel="1" spans="1:8">
      <c r="A213" s="12"/>
      <c r="B213" s="12"/>
      <c r="C213" s="13" t="s">
        <v>382</v>
      </c>
      <c r="D213" s="12"/>
      <c r="E213" s="14">
        <f t="shared" ref="E213:G213" si="43">SUBTOTAL(9,E209:E212)</f>
        <v>1094900</v>
      </c>
      <c r="F213" s="14">
        <f t="shared" si="43"/>
        <v>0</v>
      </c>
      <c r="G213" s="14">
        <f t="shared" si="43"/>
        <v>1094900</v>
      </c>
      <c r="H213" s="14">
        <f t="shared" si="40"/>
        <v>0</v>
      </c>
    </row>
    <row r="214" s="3" customFormat="1" ht="16.5" customHeight="1" outlineLevel="2" spans="1:8">
      <c r="A214" s="10" t="s">
        <v>383</v>
      </c>
      <c r="B214" s="10" t="s">
        <v>384</v>
      </c>
      <c r="C214" s="10" t="s">
        <v>385</v>
      </c>
      <c r="D214" s="10" t="s">
        <v>376</v>
      </c>
      <c r="E214" s="11">
        <v>52370</v>
      </c>
      <c r="F214" s="11">
        <v>45000</v>
      </c>
      <c r="G214" s="11">
        <f t="shared" ref="G214:G222" si="44">E214-F214</f>
        <v>7370</v>
      </c>
      <c r="H214" s="11">
        <f t="shared" si="40"/>
        <v>85.927057475654</v>
      </c>
    </row>
    <row r="215" s="3" customFormat="1" ht="16.5" customHeight="1" outlineLevel="2" spans="1:8">
      <c r="A215" s="10" t="s">
        <v>386</v>
      </c>
      <c r="B215" s="10" t="s">
        <v>387</v>
      </c>
      <c r="C215" s="10" t="s">
        <v>385</v>
      </c>
      <c r="D215" s="10" t="s">
        <v>376</v>
      </c>
      <c r="E215" s="11">
        <v>500</v>
      </c>
      <c r="F215" s="11">
        <v>500</v>
      </c>
      <c r="G215" s="11">
        <f t="shared" si="44"/>
        <v>0</v>
      </c>
      <c r="H215" s="11">
        <f t="shared" si="40"/>
        <v>100</v>
      </c>
    </row>
    <row r="216" s="3" customFormat="1" ht="16.5" customHeight="1" outlineLevel="2" spans="1:8">
      <c r="A216" s="10" t="s">
        <v>388</v>
      </c>
      <c r="B216" s="10" t="s">
        <v>389</v>
      </c>
      <c r="C216" s="10" t="s">
        <v>385</v>
      </c>
      <c r="D216" s="10" t="s">
        <v>376</v>
      </c>
      <c r="E216" s="11">
        <v>8200</v>
      </c>
      <c r="F216" s="11">
        <v>0</v>
      </c>
      <c r="G216" s="11">
        <f t="shared" si="44"/>
        <v>8200</v>
      </c>
      <c r="H216" s="11">
        <f t="shared" si="40"/>
        <v>0</v>
      </c>
    </row>
    <row r="217" s="3" customFormat="1" ht="16.5" customHeight="1" outlineLevel="2" spans="1:8">
      <c r="A217" s="10" t="s">
        <v>390</v>
      </c>
      <c r="B217" s="10" t="s">
        <v>389</v>
      </c>
      <c r="C217" s="10" t="s">
        <v>385</v>
      </c>
      <c r="D217" s="10" t="s">
        <v>376</v>
      </c>
      <c r="E217" s="11">
        <v>3000</v>
      </c>
      <c r="F217" s="11">
        <v>1160</v>
      </c>
      <c r="G217" s="11">
        <f t="shared" si="44"/>
        <v>1840</v>
      </c>
      <c r="H217" s="11">
        <f t="shared" si="40"/>
        <v>38.6666666666667</v>
      </c>
    </row>
    <row r="218" s="3" customFormat="1" ht="16.5" customHeight="1" outlineLevel="2" spans="1:8">
      <c r="A218" s="10" t="s">
        <v>391</v>
      </c>
      <c r="B218" s="10" t="s">
        <v>392</v>
      </c>
      <c r="C218" s="10" t="s">
        <v>385</v>
      </c>
      <c r="D218" s="10" t="s">
        <v>376</v>
      </c>
      <c r="E218" s="11">
        <v>25000</v>
      </c>
      <c r="F218" s="11">
        <v>0</v>
      </c>
      <c r="G218" s="11">
        <f t="shared" si="44"/>
        <v>25000</v>
      </c>
      <c r="H218" s="11">
        <f t="shared" si="40"/>
        <v>0</v>
      </c>
    </row>
    <row r="219" s="3" customFormat="1" ht="16.5" customHeight="1" outlineLevel="2" spans="1:8">
      <c r="A219" s="10" t="s">
        <v>393</v>
      </c>
      <c r="B219" s="10" t="s">
        <v>392</v>
      </c>
      <c r="C219" s="10" t="s">
        <v>385</v>
      </c>
      <c r="D219" s="10" t="s">
        <v>376</v>
      </c>
      <c r="E219" s="11">
        <v>5000</v>
      </c>
      <c r="F219" s="11">
        <v>0</v>
      </c>
      <c r="G219" s="11">
        <f t="shared" si="44"/>
        <v>5000</v>
      </c>
      <c r="H219" s="11">
        <f t="shared" si="40"/>
        <v>0</v>
      </c>
    </row>
    <row r="220" s="3" customFormat="1" ht="16.5" customHeight="1" outlineLevel="2" spans="1:8">
      <c r="A220" s="10" t="s">
        <v>394</v>
      </c>
      <c r="B220" s="10" t="s">
        <v>395</v>
      </c>
      <c r="C220" s="10" t="s">
        <v>385</v>
      </c>
      <c r="D220" s="10" t="s">
        <v>376</v>
      </c>
      <c r="E220" s="11">
        <v>10000</v>
      </c>
      <c r="F220" s="11">
        <v>0</v>
      </c>
      <c r="G220" s="11">
        <f t="shared" si="44"/>
        <v>10000</v>
      </c>
      <c r="H220" s="11">
        <f t="shared" si="40"/>
        <v>0</v>
      </c>
    </row>
    <row r="221" s="3" customFormat="1" ht="16.5" customHeight="1" outlineLevel="2" spans="1:8">
      <c r="A221" s="10" t="s">
        <v>396</v>
      </c>
      <c r="B221" s="10" t="s">
        <v>395</v>
      </c>
      <c r="C221" s="10" t="s">
        <v>385</v>
      </c>
      <c r="D221" s="10" t="s">
        <v>376</v>
      </c>
      <c r="E221" s="11">
        <v>5000</v>
      </c>
      <c r="F221" s="11">
        <v>0</v>
      </c>
      <c r="G221" s="11">
        <f t="shared" si="44"/>
        <v>5000</v>
      </c>
      <c r="H221" s="11">
        <f t="shared" si="40"/>
        <v>0</v>
      </c>
    </row>
    <row r="222" s="3" customFormat="1" ht="16.5" customHeight="1" outlineLevel="2" spans="1:8">
      <c r="A222" s="10" t="s">
        <v>397</v>
      </c>
      <c r="B222" s="10" t="s">
        <v>398</v>
      </c>
      <c r="C222" s="10" t="s">
        <v>385</v>
      </c>
      <c r="D222" s="10" t="s">
        <v>376</v>
      </c>
      <c r="E222" s="11">
        <v>14400</v>
      </c>
      <c r="F222" s="11">
        <v>7200</v>
      </c>
      <c r="G222" s="11">
        <f t="shared" si="44"/>
        <v>7200</v>
      </c>
      <c r="H222" s="11">
        <f t="shared" si="40"/>
        <v>50</v>
      </c>
    </row>
    <row r="223" s="2" customFormat="1" ht="16.5" customHeight="1" outlineLevel="1" spans="1:8">
      <c r="A223" s="12"/>
      <c r="B223" s="12"/>
      <c r="C223" s="13" t="s">
        <v>399</v>
      </c>
      <c r="D223" s="12"/>
      <c r="E223" s="14">
        <f t="shared" ref="E223:G223" si="45">SUBTOTAL(9,E214:E222)</f>
        <v>123470</v>
      </c>
      <c r="F223" s="14">
        <f t="shared" si="45"/>
        <v>53860</v>
      </c>
      <c r="G223" s="14">
        <f t="shared" si="45"/>
        <v>69610</v>
      </c>
      <c r="H223" s="14">
        <f t="shared" si="40"/>
        <v>43.6219324532275</v>
      </c>
    </row>
    <row r="224" s="3" customFormat="1" ht="16.5" customHeight="1" outlineLevel="2" spans="1:8">
      <c r="A224" s="10" t="s">
        <v>400</v>
      </c>
      <c r="B224" s="10" t="s">
        <v>401</v>
      </c>
      <c r="C224" s="10" t="s">
        <v>402</v>
      </c>
      <c r="D224" s="10" t="s">
        <v>403</v>
      </c>
      <c r="E224" s="11">
        <v>20800</v>
      </c>
      <c r="F224" s="11">
        <v>0</v>
      </c>
      <c r="G224" s="11">
        <f t="shared" ref="G224:G229" si="46">E224-F224</f>
        <v>20800</v>
      </c>
      <c r="H224" s="11">
        <f t="shared" si="40"/>
        <v>0</v>
      </c>
    </row>
    <row r="225" s="3" customFormat="1" ht="16.5" customHeight="1" outlineLevel="2" spans="1:8">
      <c r="A225" s="10" t="s">
        <v>404</v>
      </c>
      <c r="B225" s="10" t="s">
        <v>401</v>
      </c>
      <c r="C225" s="10" t="s">
        <v>402</v>
      </c>
      <c r="D225" s="10" t="s">
        <v>403</v>
      </c>
      <c r="E225" s="11">
        <v>10000</v>
      </c>
      <c r="F225" s="11">
        <v>4700</v>
      </c>
      <c r="G225" s="11">
        <f t="shared" si="46"/>
        <v>5300</v>
      </c>
      <c r="H225" s="11">
        <f t="shared" si="40"/>
        <v>47</v>
      </c>
    </row>
    <row r="226" s="3" customFormat="1" ht="16.5" customHeight="1" outlineLevel="2" spans="1:8">
      <c r="A226" s="10" t="s">
        <v>405</v>
      </c>
      <c r="B226" s="10" t="s">
        <v>406</v>
      </c>
      <c r="C226" s="10" t="s">
        <v>402</v>
      </c>
      <c r="D226" s="10" t="s">
        <v>403</v>
      </c>
      <c r="E226" s="11">
        <v>140000</v>
      </c>
      <c r="F226" s="11">
        <v>0</v>
      </c>
      <c r="G226" s="11">
        <f t="shared" si="46"/>
        <v>140000</v>
      </c>
      <c r="H226" s="11">
        <f t="shared" si="40"/>
        <v>0</v>
      </c>
    </row>
    <row r="227" s="3" customFormat="1" ht="16.5" customHeight="1" outlineLevel="2" spans="1:8">
      <c r="A227" s="10" t="s">
        <v>407</v>
      </c>
      <c r="B227" s="10" t="s">
        <v>406</v>
      </c>
      <c r="C227" s="10" t="s">
        <v>402</v>
      </c>
      <c r="D227" s="10" t="s">
        <v>403</v>
      </c>
      <c r="E227" s="11">
        <v>50000</v>
      </c>
      <c r="F227" s="11">
        <v>2995</v>
      </c>
      <c r="G227" s="11">
        <f t="shared" si="46"/>
        <v>47005</v>
      </c>
      <c r="H227" s="11">
        <f t="shared" si="40"/>
        <v>5.99</v>
      </c>
    </row>
    <row r="228" s="3" customFormat="1" ht="16.5" customHeight="1" outlineLevel="2" spans="1:8">
      <c r="A228" s="10" t="s">
        <v>408</v>
      </c>
      <c r="B228" s="10" t="s">
        <v>409</v>
      </c>
      <c r="C228" s="10" t="s">
        <v>402</v>
      </c>
      <c r="D228" s="10" t="s">
        <v>403</v>
      </c>
      <c r="E228" s="11">
        <v>0</v>
      </c>
      <c r="F228" s="11">
        <v>0</v>
      </c>
      <c r="G228" s="11">
        <f t="shared" si="46"/>
        <v>0</v>
      </c>
      <c r="H228" s="11" t="e">
        <f t="shared" si="40"/>
        <v>#DIV/0!</v>
      </c>
    </row>
    <row r="229" s="3" customFormat="1" ht="16.5" customHeight="1" outlineLevel="2" spans="1:8">
      <c r="A229" s="10" t="s">
        <v>410</v>
      </c>
      <c r="B229" s="10" t="s">
        <v>409</v>
      </c>
      <c r="C229" s="10" t="s">
        <v>402</v>
      </c>
      <c r="D229" s="10" t="s">
        <v>403</v>
      </c>
      <c r="E229" s="11">
        <v>20000</v>
      </c>
      <c r="F229" s="11">
        <v>500</v>
      </c>
      <c r="G229" s="11">
        <f t="shared" si="46"/>
        <v>19500</v>
      </c>
      <c r="H229" s="11">
        <f t="shared" si="40"/>
        <v>2.5</v>
      </c>
    </row>
    <row r="230" s="2" customFormat="1" ht="16.5" customHeight="1" outlineLevel="1" spans="1:8">
      <c r="A230" s="12"/>
      <c r="B230" s="12"/>
      <c r="C230" s="13" t="s">
        <v>411</v>
      </c>
      <c r="D230" s="12"/>
      <c r="E230" s="14">
        <f t="shared" ref="E230:G230" si="47">SUBTOTAL(9,E224:E229)</f>
        <v>240800</v>
      </c>
      <c r="F230" s="14">
        <f t="shared" si="47"/>
        <v>8195</v>
      </c>
      <c r="G230" s="14">
        <f t="shared" si="47"/>
        <v>232605</v>
      </c>
      <c r="H230" s="14">
        <f t="shared" si="40"/>
        <v>3.40323920265781</v>
      </c>
    </row>
    <row r="231" s="3" customFormat="1" ht="16.5" customHeight="1" outlineLevel="2" spans="1:8">
      <c r="A231" s="10" t="s">
        <v>412</v>
      </c>
      <c r="B231" s="10" t="s">
        <v>413</v>
      </c>
      <c r="C231" s="10" t="s">
        <v>414</v>
      </c>
      <c r="D231" s="10" t="s">
        <v>415</v>
      </c>
      <c r="E231" s="11">
        <v>29200</v>
      </c>
      <c r="F231" s="11">
        <v>0</v>
      </c>
      <c r="G231" s="11">
        <f t="shared" ref="G231:G240" si="48">E231-F231</f>
        <v>29200</v>
      </c>
      <c r="H231" s="11">
        <f t="shared" si="40"/>
        <v>0</v>
      </c>
    </row>
    <row r="232" s="3" customFormat="1" ht="16.5" customHeight="1" outlineLevel="2" spans="1:8">
      <c r="A232" s="10" t="s">
        <v>416</v>
      </c>
      <c r="B232" s="10" t="s">
        <v>413</v>
      </c>
      <c r="C232" s="10" t="s">
        <v>414</v>
      </c>
      <c r="D232" s="10" t="s">
        <v>415</v>
      </c>
      <c r="E232" s="11">
        <v>10000</v>
      </c>
      <c r="F232" s="11">
        <v>210</v>
      </c>
      <c r="G232" s="11">
        <f t="shared" si="48"/>
        <v>9790</v>
      </c>
      <c r="H232" s="11">
        <f t="shared" si="40"/>
        <v>2.1</v>
      </c>
    </row>
    <row r="233" s="3" customFormat="1" ht="16.5" customHeight="1" outlineLevel="2" spans="1:8">
      <c r="A233" s="10" t="s">
        <v>417</v>
      </c>
      <c r="B233" s="10" t="s">
        <v>418</v>
      </c>
      <c r="C233" s="10" t="s">
        <v>414</v>
      </c>
      <c r="D233" s="10" t="s">
        <v>415</v>
      </c>
      <c r="E233" s="11">
        <v>650000</v>
      </c>
      <c r="F233" s="11">
        <v>0</v>
      </c>
      <c r="G233" s="11">
        <f t="shared" si="48"/>
        <v>650000</v>
      </c>
      <c r="H233" s="11">
        <f t="shared" si="40"/>
        <v>0</v>
      </c>
    </row>
    <row r="234" s="3" customFormat="1" ht="16.5" customHeight="1" outlineLevel="2" spans="1:8">
      <c r="A234" s="10" t="s">
        <v>419</v>
      </c>
      <c r="B234" s="10" t="s">
        <v>420</v>
      </c>
      <c r="C234" s="10" t="s">
        <v>414</v>
      </c>
      <c r="D234" s="10" t="s">
        <v>415</v>
      </c>
      <c r="E234" s="11">
        <v>200000</v>
      </c>
      <c r="F234" s="11">
        <v>0</v>
      </c>
      <c r="G234" s="11">
        <f t="shared" si="48"/>
        <v>200000</v>
      </c>
      <c r="H234" s="11">
        <f t="shared" si="40"/>
        <v>0</v>
      </c>
    </row>
    <row r="235" s="3" customFormat="1" ht="16.5" customHeight="1" outlineLevel="2" spans="1:8">
      <c r="A235" s="10" t="s">
        <v>421</v>
      </c>
      <c r="B235" s="10" t="s">
        <v>422</v>
      </c>
      <c r="C235" s="10" t="s">
        <v>414</v>
      </c>
      <c r="D235" s="10" t="s">
        <v>415</v>
      </c>
      <c r="E235" s="11">
        <v>50000</v>
      </c>
      <c r="F235" s="11">
        <v>0</v>
      </c>
      <c r="G235" s="11">
        <f t="shared" si="48"/>
        <v>50000</v>
      </c>
      <c r="H235" s="11">
        <f t="shared" si="40"/>
        <v>0</v>
      </c>
    </row>
    <row r="236" s="3" customFormat="1" ht="16.5" customHeight="1" outlineLevel="2" spans="1:8">
      <c r="A236" s="10" t="s">
        <v>423</v>
      </c>
      <c r="B236" s="10" t="s">
        <v>422</v>
      </c>
      <c r="C236" s="10" t="s">
        <v>414</v>
      </c>
      <c r="D236" s="10" t="s">
        <v>415</v>
      </c>
      <c r="E236" s="11">
        <v>250000</v>
      </c>
      <c r="F236" s="11">
        <v>0</v>
      </c>
      <c r="G236" s="11">
        <f t="shared" si="48"/>
        <v>250000</v>
      </c>
      <c r="H236" s="11">
        <f t="shared" si="40"/>
        <v>0</v>
      </c>
    </row>
    <row r="237" s="3" customFormat="1" ht="16.5" customHeight="1" outlineLevel="2" spans="1:8">
      <c r="A237" s="10" t="s">
        <v>424</v>
      </c>
      <c r="B237" s="10" t="s">
        <v>425</v>
      </c>
      <c r="C237" s="10" t="s">
        <v>414</v>
      </c>
      <c r="D237" s="10" t="s">
        <v>415</v>
      </c>
      <c r="E237" s="11">
        <v>15000</v>
      </c>
      <c r="F237" s="11">
        <v>0</v>
      </c>
      <c r="G237" s="11">
        <f t="shared" si="48"/>
        <v>15000</v>
      </c>
      <c r="H237" s="11">
        <f t="shared" si="40"/>
        <v>0</v>
      </c>
    </row>
    <row r="238" s="3" customFormat="1" ht="16.5" customHeight="1" outlineLevel="2" spans="1:8">
      <c r="A238" s="10" t="s">
        <v>426</v>
      </c>
      <c r="B238" s="10" t="s">
        <v>425</v>
      </c>
      <c r="C238" s="10" t="s">
        <v>414</v>
      </c>
      <c r="D238" s="10" t="s">
        <v>415</v>
      </c>
      <c r="E238" s="11">
        <v>5000</v>
      </c>
      <c r="F238" s="11">
        <v>0</v>
      </c>
      <c r="G238" s="11">
        <f t="shared" si="48"/>
        <v>5000</v>
      </c>
      <c r="H238" s="11">
        <f t="shared" si="40"/>
        <v>0</v>
      </c>
    </row>
    <row r="239" s="3" customFormat="1" ht="16.5" customHeight="1" outlineLevel="2" spans="1:8">
      <c r="A239" s="10" t="s">
        <v>427</v>
      </c>
      <c r="B239" s="10" t="s">
        <v>428</v>
      </c>
      <c r="C239" s="10" t="s">
        <v>414</v>
      </c>
      <c r="D239" s="10" t="s">
        <v>415</v>
      </c>
      <c r="E239" s="11">
        <v>60000</v>
      </c>
      <c r="F239" s="11">
        <v>0</v>
      </c>
      <c r="G239" s="11">
        <f t="shared" si="48"/>
        <v>60000</v>
      </c>
      <c r="H239" s="11">
        <f t="shared" si="40"/>
        <v>0</v>
      </c>
    </row>
    <row r="240" s="3" customFormat="1" ht="16.5" customHeight="1" outlineLevel="2" spans="1:8">
      <c r="A240" s="10" t="s">
        <v>429</v>
      </c>
      <c r="B240" s="10" t="s">
        <v>428</v>
      </c>
      <c r="C240" s="10" t="s">
        <v>414</v>
      </c>
      <c r="D240" s="10" t="s">
        <v>415</v>
      </c>
      <c r="E240" s="11">
        <v>90000</v>
      </c>
      <c r="F240" s="11">
        <v>0</v>
      </c>
      <c r="G240" s="11">
        <f t="shared" si="48"/>
        <v>90000</v>
      </c>
      <c r="H240" s="11">
        <f t="shared" si="40"/>
        <v>0</v>
      </c>
    </row>
    <row r="241" s="2" customFormat="1" ht="16.5" customHeight="1" outlineLevel="1" spans="1:8">
      <c r="A241" s="12"/>
      <c r="B241" s="12"/>
      <c r="C241" s="13" t="s">
        <v>430</v>
      </c>
      <c r="D241" s="12"/>
      <c r="E241" s="14">
        <f t="shared" ref="E241:G241" si="49">SUBTOTAL(9,E231:E240)</f>
        <v>1359200</v>
      </c>
      <c r="F241" s="14">
        <f t="shared" si="49"/>
        <v>210</v>
      </c>
      <c r="G241" s="14">
        <f t="shared" si="49"/>
        <v>1358990</v>
      </c>
      <c r="H241" s="14">
        <f t="shared" si="40"/>
        <v>0.0154502648616833</v>
      </c>
    </row>
    <row r="242" s="3" customFormat="1" ht="16.5" customHeight="1" outlineLevel="2" spans="1:8">
      <c r="A242" s="10" t="s">
        <v>431</v>
      </c>
      <c r="B242" s="10" t="s">
        <v>432</v>
      </c>
      <c r="C242" s="10" t="s">
        <v>433</v>
      </c>
      <c r="D242" s="10" t="s">
        <v>434</v>
      </c>
      <c r="E242" s="11">
        <v>18000</v>
      </c>
      <c r="F242" s="11">
        <v>0</v>
      </c>
      <c r="G242" s="11">
        <f t="shared" ref="G242:G251" si="50">E242-F242</f>
        <v>18000</v>
      </c>
      <c r="H242" s="11">
        <f t="shared" si="40"/>
        <v>0</v>
      </c>
    </row>
    <row r="243" s="3" customFormat="1" ht="16.5" customHeight="1" outlineLevel="2" spans="1:8">
      <c r="A243" s="10" t="s">
        <v>435</v>
      </c>
      <c r="B243" s="10" t="s">
        <v>432</v>
      </c>
      <c r="C243" s="10" t="s">
        <v>433</v>
      </c>
      <c r="D243" s="10" t="s">
        <v>434</v>
      </c>
      <c r="E243" s="11">
        <v>10000</v>
      </c>
      <c r="F243" s="11">
        <v>495</v>
      </c>
      <c r="G243" s="11">
        <f t="shared" si="50"/>
        <v>9505</v>
      </c>
      <c r="H243" s="11">
        <f t="shared" si="40"/>
        <v>4.95</v>
      </c>
    </row>
    <row r="244" s="3" customFormat="1" ht="16.5" customHeight="1" outlineLevel="2" spans="1:8">
      <c r="A244" s="10" t="s">
        <v>436</v>
      </c>
      <c r="B244" s="10" t="s">
        <v>437</v>
      </c>
      <c r="C244" s="10" t="s">
        <v>433</v>
      </c>
      <c r="D244" s="10" t="s">
        <v>434</v>
      </c>
      <c r="E244" s="11">
        <v>50000</v>
      </c>
      <c r="F244" s="11">
        <v>0</v>
      </c>
      <c r="G244" s="11">
        <f t="shared" si="50"/>
        <v>50000</v>
      </c>
      <c r="H244" s="11">
        <f t="shared" si="40"/>
        <v>0</v>
      </c>
    </row>
    <row r="245" s="3" customFormat="1" ht="16.5" customHeight="1" outlineLevel="2" spans="1:8">
      <c r="A245" s="10" t="s">
        <v>438</v>
      </c>
      <c r="B245" s="10" t="s">
        <v>437</v>
      </c>
      <c r="C245" s="10" t="s">
        <v>433</v>
      </c>
      <c r="D245" s="10" t="s">
        <v>434</v>
      </c>
      <c r="E245" s="11">
        <v>40000</v>
      </c>
      <c r="F245" s="11">
        <v>0</v>
      </c>
      <c r="G245" s="11">
        <f t="shared" si="50"/>
        <v>40000</v>
      </c>
      <c r="H245" s="11">
        <f t="shared" si="40"/>
        <v>0</v>
      </c>
    </row>
    <row r="246" s="3" customFormat="1" ht="16.5" customHeight="1" outlineLevel="2" spans="1:8">
      <c r="A246" s="10" t="s">
        <v>439</v>
      </c>
      <c r="B246" s="10" t="s">
        <v>440</v>
      </c>
      <c r="C246" s="10" t="s">
        <v>433</v>
      </c>
      <c r="D246" s="10" t="s">
        <v>434</v>
      </c>
      <c r="E246" s="11">
        <v>50000</v>
      </c>
      <c r="F246" s="11">
        <v>0</v>
      </c>
      <c r="G246" s="11">
        <f t="shared" si="50"/>
        <v>50000</v>
      </c>
      <c r="H246" s="11">
        <f t="shared" si="40"/>
        <v>0</v>
      </c>
    </row>
    <row r="247" s="3" customFormat="1" ht="16.5" customHeight="1" outlineLevel="2" spans="1:8">
      <c r="A247" s="10" t="s">
        <v>441</v>
      </c>
      <c r="B247" s="10" t="s">
        <v>442</v>
      </c>
      <c r="C247" s="10" t="s">
        <v>433</v>
      </c>
      <c r="D247" s="10" t="s">
        <v>434</v>
      </c>
      <c r="E247" s="11">
        <v>1050000</v>
      </c>
      <c r="F247" s="11">
        <v>0</v>
      </c>
      <c r="G247" s="11">
        <f t="shared" si="50"/>
        <v>1050000</v>
      </c>
      <c r="H247" s="11">
        <f t="shared" si="40"/>
        <v>0</v>
      </c>
    </row>
    <row r="248" s="3" customFormat="1" ht="16.5" customHeight="1" outlineLevel="2" spans="1:8">
      <c r="A248" s="10" t="s">
        <v>443</v>
      </c>
      <c r="B248" s="10" t="s">
        <v>444</v>
      </c>
      <c r="C248" s="10" t="s">
        <v>433</v>
      </c>
      <c r="D248" s="10" t="s">
        <v>434</v>
      </c>
      <c r="E248" s="11">
        <v>300000</v>
      </c>
      <c r="F248" s="11">
        <v>0</v>
      </c>
      <c r="G248" s="11">
        <f t="shared" si="50"/>
        <v>300000</v>
      </c>
      <c r="H248" s="11">
        <f t="shared" si="40"/>
        <v>0</v>
      </c>
    </row>
    <row r="249" s="3" customFormat="1" ht="16.5" customHeight="1" outlineLevel="2" spans="1:8">
      <c r="A249" s="10" t="s">
        <v>445</v>
      </c>
      <c r="B249" s="10" t="s">
        <v>446</v>
      </c>
      <c r="C249" s="10" t="s">
        <v>433</v>
      </c>
      <c r="D249" s="10" t="s">
        <v>434</v>
      </c>
      <c r="E249" s="11">
        <v>200000</v>
      </c>
      <c r="F249" s="11">
        <v>0</v>
      </c>
      <c r="G249" s="11">
        <f t="shared" si="50"/>
        <v>200000</v>
      </c>
      <c r="H249" s="11">
        <f t="shared" si="40"/>
        <v>0</v>
      </c>
    </row>
    <row r="250" s="3" customFormat="1" ht="16.5" customHeight="1" outlineLevel="2" spans="1:8">
      <c r="A250" s="10" t="s">
        <v>447</v>
      </c>
      <c r="B250" s="10" t="s">
        <v>448</v>
      </c>
      <c r="C250" s="10" t="s">
        <v>433</v>
      </c>
      <c r="D250" s="10" t="s">
        <v>434</v>
      </c>
      <c r="E250" s="11">
        <v>10000</v>
      </c>
      <c r="F250" s="11">
        <v>0</v>
      </c>
      <c r="G250" s="11">
        <f t="shared" si="50"/>
        <v>10000</v>
      </c>
      <c r="H250" s="11">
        <f t="shared" si="40"/>
        <v>0</v>
      </c>
    </row>
    <row r="251" s="3" customFormat="1" ht="16.5" customHeight="1" outlineLevel="2" spans="1:8">
      <c r="A251" s="10" t="s">
        <v>449</v>
      </c>
      <c r="B251" s="10" t="s">
        <v>448</v>
      </c>
      <c r="C251" s="10" t="s">
        <v>433</v>
      </c>
      <c r="D251" s="10" t="s">
        <v>434</v>
      </c>
      <c r="E251" s="11">
        <v>100000</v>
      </c>
      <c r="F251" s="11">
        <v>0</v>
      </c>
      <c r="G251" s="11">
        <f t="shared" si="50"/>
        <v>100000</v>
      </c>
      <c r="H251" s="11">
        <f t="shared" si="40"/>
        <v>0</v>
      </c>
    </row>
    <row r="252" s="2" customFormat="1" ht="16.5" customHeight="1" outlineLevel="1" spans="1:8">
      <c r="A252" s="12"/>
      <c r="B252" s="12"/>
      <c r="C252" s="13" t="s">
        <v>450</v>
      </c>
      <c r="D252" s="12"/>
      <c r="E252" s="14">
        <f t="shared" ref="E252:G252" si="51">SUBTOTAL(9,E242:E251)</f>
        <v>1828000</v>
      </c>
      <c r="F252" s="14">
        <f t="shared" si="51"/>
        <v>495</v>
      </c>
      <c r="G252" s="14">
        <f t="shared" si="51"/>
        <v>1827505</v>
      </c>
      <c r="H252" s="14">
        <f t="shared" si="40"/>
        <v>0.0270787746170678</v>
      </c>
    </row>
    <row r="253" s="3" customFormat="1" ht="16.5" customHeight="1" outlineLevel="2" spans="1:8">
      <c r="A253" s="10" t="s">
        <v>451</v>
      </c>
      <c r="B253" s="10" t="s">
        <v>452</v>
      </c>
      <c r="C253" s="10" t="s">
        <v>453</v>
      </c>
      <c r="D253" s="10" t="s">
        <v>454</v>
      </c>
      <c r="E253" s="11">
        <v>56000</v>
      </c>
      <c r="F253" s="11">
        <v>0</v>
      </c>
      <c r="G253" s="11">
        <f t="shared" ref="G253:G280" si="52">E253-F253</f>
        <v>56000</v>
      </c>
      <c r="H253" s="11">
        <f t="shared" si="40"/>
        <v>0</v>
      </c>
    </row>
    <row r="254" s="2" customFormat="1" ht="16.5" customHeight="1" outlineLevel="1" spans="1:8">
      <c r="A254" s="12"/>
      <c r="B254" s="12"/>
      <c r="C254" s="13" t="s">
        <v>455</v>
      </c>
      <c r="D254" s="12"/>
      <c r="E254" s="14">
        <f t="shared" ref="E254:G254" si="53">SUBTOTAL(9,E253)</f>
        <v>56000</v>
      </c>
      <c r="F254" s="14">
        <f t="shared" si="53"/>
        <v>0</v>
      </c>
      <c r="G254" s="14">
        <f t="shared" si="53"/>
        <v>56000</v>
      </c>
      <c r="H254" s="14">
        <f t="shared" si="40"/>
        <v>0</v>
      </c>
    </row>
    <row r="255" s="3" customFormat="1" ht="16.5" customHeight="1" outlineLevel="2" spans="1:8">
      <c r="A255" s="10" t="s">
        <v>456</v>
      </c>
      <c r="B255" s="10" t="s">
        <v>457</v>
      </c>
      <c r="C255" s="10" t="s">
        <v>458</v>
      </c>
      <c r="D255" s="10" t="s">
        <v>459</v>
      </c>
      <c r="E255" s="11">
        <v>14000</v>
      </c>
      <c r="F255" s="11">
        <v>7813</v>
      </c>
      <c r="G255" s="11">
        <f t="shared" si="52"/>
        <v>6187</v>
      </c>
      <c r="H255" s="11">
        <f t="shared" si="40"/>
        <v>55.8071428571429</v>
      </c>
    </row>
    <row r="256" s="3" customFormat="1" ht="16.5" customHeight="1" outlineLevel="2" spans="1:8">
      <c r="A256" s="10" t="s">
        <v>460</v>
      </c>
      <c r="B256" s="10" t="s">
        <v>461</v>
      </c>
      <c r="C256" s="10" t="s">
        <v>458</v>
      </c>
      <c r="D256" s="10" t="s">
        <v>459</v>
      </c>
      <c r="E256" s="11">
        <v>60000</v>
      </c>
      <c r="F256" s="11">
        <v>10016</v>
      </c>
      <c r="G256" s="11">
        <f t="shared" si="52"/>
        <v>49984</v>
      </c>
      <c r="H256" s="11">
        <f t="shared" si="40"/>
        <v>16.6933333333333</v>
      </c>
    </row>
    <row r="257" s="3" customFormat="1" ht="16.5" customHeight="1" outlineLevel="2" spans="1:8">
      <c r="A257" s="10" t="s">
        <v>462</v>
      </c>
      <c r="B257" s="10" t="s">
        <v>463</v>
      </c>
      <c r="C257" s="10" t="s">
        <v>458</v>
      </c>
      <c r="D257" s="10" t="s">
        <v>459</v>
      </c>
      <c r="E257" s="11">
        <v>250000</v>
      </c>
      <c r="F257" s="11">
        <v>0</v>
      </c>
      <c r="G257" s="11">
        <f t="shared" si="52"/>
        <v>250000</v>
      </c>
      <c r="H257" s="11">
        <f t="shared" si="40"/>
        <v>0</v>
      </c>
    </row>
    <row r="258" s="3" customFormat="1" ht="16.5" customHeight="1" outlineLevel="2" spans="1:8">
      <c r="A258" s="10" t="s">
        <v>464</v>
      </c>
      <c r="B258" s="10" t="s">
        <v>463</v>
      </c>
      <c r="C258" s="10" t="s">
        <v>458</v>
      </c>
      <c r="D258" s="10" t="s">
        <v>459</v>
      </c>
      <c r="E258" s="11">
        <v>250000</v>
      </c>
      <c r="F258" s="11">
        <v>7112</v>
      </c>
      <c r="G258" s="11">
        <f t="shared" si="52"/>
        <v>242888</v>
      </c>
      <c r="H258" s="11">
        <f t="shared" si="40"/>
        <v>2.8448</v>
      </c>
    </row>
    <row r="259" s="3" customFormat="1" ht="16.5" customHeight="1" outlineLevel="2" spans="1:8">
      <c r="A259" s="10" t="s">
        <v>465</v>
      </c>
      <c r="B259" s="10" t="s">
        <v>466</v>
      </c>
      <c r="C259" s="10" t="s">
        <v>458</v>
      </c>
      <c r="D259" s="10" t="s">
        <v>459</v>
      </c>
      <c r="E259" s="11">
        <v>150000</v>
      </c>
      <c r="F259" s="11">
        <v>0</v>
      </c>
      <c r="G259" s="11">
        <f t="shared" si="52"/>
        <v>150000</v>
      </c>
      <c r="H259" s="11">
        <f t="shared" si="40"/>
        <v>0</v>
      </c>
    </row>
    <row r="260" s="3" customFormat="1" ht="16.5" customHeight="1" outlineLevel="2" spans="1:8">
      <c r="A260" s="10" t="s">
        <v>467</v>
      </c>
      <c r="B260" s="10" t="s">
        <v>466</v>
      </c>
      <c r="C260" s="10" t="s">
        <v>458</v>
      </c>
      <c r="D260" s="10" t="s">
        <v>459</v>
      </c>
      <c r="E260" s="11">
        <v>150000</v>
      </c>
      <c r="F260" s="11">
        <v>19371</v>
      </c>
      <c r="G260" s="11">
        <f t="shared" si="52"/>
        <v>130629</v>
      </c>
      <c r="H260" s="11">
        <f t="shared" ref="H260:H323" si="54">F260/E260*100</f>
        <v>12.914</v>
      </c>
    </row>
    <row r="261" s="3" customFormat="1" ht="16.5" customHeight="1" outlineLevel="2" spans="1:8">
      <c r="A261" s="10" t="s">
        <v>468</v>
      </c>
      <c r="B261" s="10" t="s">
        <v>469</v>
      </c>
      <c r="C261" s="10" t="s">
        <v>458</v>
      </c>
      <c r="D261" s="10" t="s">
        <v>459</v>
      </c>
      <c r="E261" s="11">
        <v>50000</v>
      </c>
      <c r="F261" s="11">
        <v>0</v>
      </c>
      <c r="G261" s="11">
        <f t="shared" si="52"/>
        <v>50000</v>
      </c>
      <c r="H261" s="11">
        <f t="shared" si="54"/>
        <v>0</v>
      </c>
    </row>
    <row r="262" s="3" customFormat="1" ht="16.5" customHeight="1" outlineLevel="2" spans="1:8">
      <c r="A262" s="10" t="s">
        <v>470</v>
      </c>
      <c r="B262" s="10" t="s">
        <v>469</v>
      </c>
      <c r="C262" s="10" t="s">
        <v>458</v>
      </c>
      <c r="D262" s="10" t="s">
        <v>459</v>
      </c>
      <c r="E262" s="11">
        <v>50000</v>
      </c>
      <c r="F262" s="11">
        <v>16550</v>
      </c>
      <c r="G262" s="11">
        <f t="shared" si="52"/>
        <v>33450</v>
      </c>
      <c r="H262" s="11">
        <f t="shared" si="54"/>
        <v>33.1</v>
      </c>
    </row>
    <row r="263" s="3" customFormat="1" ht="16.5" customHeight="1" outlineLevel="2" spans="1:8">
      <c r="A263" s="10" t="s">
        <v>471</v>
      </c>
      <c r="B263" s="10" t="s">
        <v>472</v>
      </c>
      <c r="C263" s="10" t="s">
        <v>458</v>
      </c>
      <c r="D263" s="10" t="s">
        <v>459</v>
      </c>
      <c r="E263" s="11">
        <v>350000</v>
      </c>
      <c r="F263" s="11">
        <v>0</v>
      </c>
      <c r="G263" s="11">
        <f t="shared" si="52"/>
        <v>350000</v>
      </c>
      <c r="H263" s="11">
        <f t="shared" si="54"/>
        <v>0</v>
      </c>
    </row>
    <row r="264" s="3" customFormat="1" ht="16.5" customHeight="1" outlineLevel="2" spans="1:8">
      <c r="A264" s="10" t="s">
        <v>473</v>
      </c>
      <c r="B264" s="10" t="s">
        <v>472</v>
      </c>
      <c r="C264" s="10" t="s">
        <v>458</v>
      </c>
      <c r="D264" s="10" t="s">
        <v>459</v>
      </c>
      <c r="E264" s="11">
        <v>350000</v>
      </c>
      <c r="F264" s="11">
        <v>0</v>
      </c>
      <c r="G264" s="11">
        <f t="shared" si="52"/>
        <v>350000</v>
      </c>
      <c r="H264" s="11">
        <f t="shared" si="54"/>
        <v>0</v>
      </c>
    </row>
    <row r="265" s="3" customFormat="1" ht="16.5" customHeight="1" outlineLevel="2" spans="1:8">
      <c r="A265" s="10" t="s">
        <v>474</v>
      </c>
      <c r="B265" s="10" t="s">
        <v>475</v>
      </c>
      <c r="C265" s="10" t="s">
        <v>458</v>
      </c>
      <c r="D265" s="10" t="s">
        <v>459</v>
      </c>
      <c r="E265" s="11">
        <v>100000</v>
      </c>
      <c r="F265" s="11">
        <v>0</v>
      </c>
      <c r="G265" s="11">
        <f t="shared" si="52"/>
        <v>100000</v>
      </c>
      <c r="H265" s="11">
        <f t="shared" si="54"/>
        <v>0</v>
      </c>
    </row>
    <row r="266" s="3" customFormat="1" ht="16.5" customHeight="1" outlineLevel="2" spans="1:8">
      <c r="A266" s="10" t="s">
        <v>476</v>
      </c>
      <c r="B266" s="10" t="s">
        <v>475</v>
      </c>
      <c r="C266" s="10" t="s">
        <v>458</v>
      </c>
      <c r="D266" s="10" t="s">
        <v>459</v>
      </c>
      <c r="E266" s="11">
        <v>100000</v>
      </c>
      <c r="F266" s="11">
        <v>0</v>
      </c>
      <c r="G266" s="11">
        <f t="shared" si="52"/>
        <v>100000</v>
      </c>
      <c r="H266" s="11">
        <f t="shared" si="54"/>
        <v>0</v>
      </c>
    </row>
    <row r="267" s="3" customFormat="1" ht="16.5" customHeight="1" outlineLevel="2" spans="1:8">
      <c r="A267" s="10" t="s">
        <v>477</v>
      </c>
      <c r="B267" s="10" t="s">
        <v>478</v>
      </c>
      <c r="C267" s="10" t="s">
        <v>458</v>
      </c>
      <c r="D267" s="10" t="s">
        <v>459</v>
      </c>
      <c r="E267" s="11">
        <v>100000</v>
      </c>
      <c r="F267" s="11">
        <v>0</v>
      </c>
      <c r="G267" s="11">
        <f t="shared" si="52"/>
        <v>100000</v>
      </c>
      <c r="H267" s="11">
        <f t="shared" si="54"/>
        <v>0</v>
      </c>
    </row>
    <row r="268" s="3" customFormat="1" ht="16.5" customHeight="1" outlineLevel="2" spans="1:8">
      <c r="A268" s="10" t="s">
        <v>479</v>
      </c>
      <c r="B268" s="10" t="s">
        <v>478</v>
      </c>
      <c r="C268" s="10" t="s">
        <v>458</v>
      </c>
      <c r="D268" s="10" t="s">
        <v>459</v>
      </c>
      <c r="E268" s="11">
        <v>100000</v>
      </c>
      <c r="F268" s="11">
        <v>24118.03</v>
      </c>
      <c r="G268" s="11">
        <f t="shared" si="52"/>
        <v>75881.97</v>
      </c>
      <c r="H268" s="11">
        <f t="shared" si="54"/>
        <v>24.11803</v>
      </c>
    </row>
    <row r="269" s="3" customFormat="1" ht="16.5" customHeight="1" outlineLevel="2" spans="1:8">
      <c r="A269" s="10" t="s">
        <v>480</v>
      </c>
      <c r="B269" s="10" t="s">
        <v>481</v>
      </c>
      <c r="C269" s="10" t="s">
        <v>458</v>
      </c>
      <c r="D269" s="10" t="s">
        <v>459</v>
      </c>
      <c r="E269" s="11">
        <v>100000</v>
      </c>
      <c r="F269" s="11">
        <v>0</v>
      </c>
      <c r="G269" s="11">
        <f t="shared" si="52"/>
        <v>100000</v>
      </c>
      <c r="H269" s="11">
        <f t="shared" si="54"/>
        <v>0</v>
      </c>
    </row>
    <row r="270" s="3" customFormat="1" ht="16.5" customHeight="1" outlineLevel="2" spans="1:8">
      <c r="A270" s="10" t="s">
        <v>482</v>
      </c>
      <c r="B270" s="10" t="s">
        <v>483</v>
      </c>
      <c r="C270" s="10" t="s">
        <v>458</v>
      </c>
      <c r="D270" s="10" t="s">
        <v>459</v>
      </c>
      <c r="E270" s="11">
        <v>100000</v>
      </c>
      <c r="F270" s="11">
        <v>0</v>
      </c>
      <c r="G270" s="11">
        <f t="shared" si="52"/>
        <v>100000</v>
      </c>
      <c r="H270" s="11">
        <f t="shared" si="54"/>
        <v>0</v>
      </c>
    </row>
    <row r="271" s="3" customFormat="1" ht="16.5" customHeight="1" outlineLevel="2" spans="1:8">
      <c r="A271" s="10" t="s">
        <v>484</v>
      </c>
      <c r="B271" s="10" t="s">
        <v>485</v>
      </c>
      <c r="C271" s="10" t="s">
        <v>458</v>
      </c>
      <c r="D271" s="10" t="s">
        <v>459</v>
      </c>
      <c r="E271" s="11">
        <v>100000</v>
      </c>
      <c r="F271" s="11">
        <v>0</v>
      </c>
      <c r="G271" s="11">
        <f t="shared" si="52"/>
        <v>100000</v>
      </c>
      <c r="H271" s="11">
        <f t="shared" si="54"/>
        <v>0</v>
      </c>
    </row>
    <row r="272" s="3" customFormat="1" ht="16.5" customHeight="1" outlineLevel="2" spans="1:8">
      <c r="A272" s="10" t="s">
        <v>486</v>
      </c>
      <c r="B272" s="10" t="s">
        <v>481</v>
      </c>
      <c r="C272" s="10" t="s">
        <v>458</v>
      </c>
      <c r="D272" s="10" t="s">
        <v>459</v>
      </c>
      <c r="E272" s="11">
        <v>100000</v>
      </c>
      <c r="F272" s="11">
        <v>2319</v>
      </c>
      <c r="G272" s="11">
        <f t="shared" si="52"/>
        <v>97681</v>
      </c>
      <c r="H272" s="11">
        <f t="shared" si="54"/>
        <v>2.319</v>
      </c>
    </row>
    <row r="273" s="3" customFormat="1" ht="16.5" customHeight="1" outlineLevel="2" spans="1:8">
      <c r="A273" s="10" t="s">
        <v>487</v>
      </c>
      <c r="B273" s="10" t="s">
        <v>483</v>
      </c>
      <c r="C273" s="10" t="s">
        <v>458</v>
      </c>
      <c r="D273" s="10" t="s">
        <v>459</v>
      </c>
      <c r="E273" s="11">
        <v>100000</v>
      </c>
      <c r="F273" s="11">
        <v>49594.63</v>
      </c>
      <c r="G273" s="11">
        <f t="shared" si="52"/>
        <v>50405.37</v>
      </c>
      <c r="H273" s="11">
        <f t="shared" si="54"/>
        <v>49.59463</v>
      </c>
    </row>
    <row r="274" s="3" customFormat="1" ht="16.5" customHeight="1" outlineLevel="2" spans="1:8">
      <c r="A274" s="10" t="s">
        <v>488</v>
      </c>
      <c r="B274" s="10" t="s">
        <v>485</v>
      </c>
      <c r="C274" s="10" t="s">
        <v>458</v>
      </c>
      <c r="D274" s="10" t="s">
        <v>459</v>
      </c>
      <c r="E274" s="11">
        <v>100000</v>
      </c>
      <c r="F274" s="11">
        <v>0</v>
      </c>
      <c r="G274" s="11">
        <f t="shared" si="52"/>
        <v>100000</v>
      </c>
      <c r="H274" s="11">
        <f t="shared" si="54"/>
        <v>0</v>
      </c>
    </row>
    <row r="275" s="3" customFormat="1" ht="16.5" customHeight="1" outlineLevel="2" spans="1:8">
      <c r="A275" s="10" t="s">
        <v>489</v>
      </c>
      <c r="B275" s="10" t="s">
        <v>490</v>
      </c>
      <c r="C275" s="10" t="s">
        <v>458</v>
      </c>
      <c r="D275" s="10" t="s">
        <v>459</v>
      </c>
      <c r="E275" s="11">
        <v>150000</v>
      </c>
      <c r="F275" s="11">
        <v>0</v>
      </c>
      <c r="G275" s="11">
        <f t="shared" si="52"/>
        <v>150000</v>
      </c>
      <c r="H275" s="11">
        <f t="shared" si="54"/>
        <v>0</v>
      </c>
    </row>
    <row r="276" s="3" customFormat="1" ht="16.5" customHeight="1" outlineLevel="2" spans="1:8">
      <c r="A276" s="10" t="s">
        <v>491</v>
      </c>
      <c r="B276" s="10" t="s">
        <v>490</v>
      </c>
      <c r="C276" s="10" t="s">
        <v>458</v>
      </c>
      <c r="D276" s="10" t="s">
        <v>459</v>
      </c>
      <c r="E276" s="11">
        <v>147456</v>
      </c>
      <c r="F276" s="11">
        <v>2544</v>
      </c>
      <c r="G276" s="11">
        <f t="shared" si="52"/>
        <v>144912</v>
      </c>
      <c r="H276" s="11">
        <f t="shared" si="54"/>
        <v>1.72526041666667</v>
      </c>
    </row>
    <row r="277" s="3" customFormat="1" ht="16.5" customHeight="1" outlineLevel="2" spans="1:8">
      <c r="A277" s="10" t="s">
        <v>492</v>
      </c>
      <c r="B277" s="10" t="s">
        <v>493</v>
      </c>
      <c r="C277" s="10" t="s">
        <v>458</v>
      </c>
      <c r="D277" s="10" t="s">
        <v>459</v>
      </c>
      <c r="E277" s="11">
        <v>150000</v>
      </c>
      <c r="F277" s="11">
        <v>0</v>
      </c>
      <c r="G277" s="11">
        <f t="shared" si="52"/>
        <v>150000</v>
      </c>
      <c r="H277" s="11">
        <f t="shared" si="54"/>
        <v>0</v>
      </c>
    </row>
    <row r="278" s="3" customFormat="1" ht="16.5" customHeight="1" outlineLevel="2" spans="1:8">
      <c r="A278" s="10" t="s">
        <v>494</v>
      </c>
      <c r="B278" s="10" t="s">
        <v>493</v>
      </c>
      <c r="C278" s="10" t="s">
        <v>458</v>
      </c>
      <c r="D278" s="10" t="s">
        <v>459</v>
      </c>
      <c r="E278" s="11">
        <v>50000</v>
      </c>
      <c r="F278" s="11">
        <v>0</v>
      </c>
      <c r="G278" s="11">
        <f t="shared" si="52"/>
        <v>50000</v>
      </c>
      <c r="H278" s="11">
        <f t="shared" si="54"/>
        <v>0</v>
      </c>
    </row>
    <row r="279" s="3" customFormat="1" ht="16.5" customHeight="1" outlineLevel="2" spans="1:8">
      <c r="A279" s="10" t="s">
        <v>495</v>
      </c>
      <c r="B279" s="10" t="s">
        <v>496</v>
      </c>
      <c r="C279" s="10" t="s">
        <v>458</v>
      </c>
      <c r="D279" s="10" t="s">
        <v>459</v>
      </c>
      <c r="E279" s="11">
        <v>400000</v>
      </c>
      <c r="F279" s="11">
        <v>0</v>
      </c>
      <c r="G279" s="11">
        <f t="shared" si="52"/>
        <v>400000</v>
      </c>
      <c r="H279" s="11">
        <f t="shared" si="54"/>
        <v>0</v>
      </c>
    </row>
    <row r="280" s="3" customFormat="1" ht="16.5" customHeight="1" outlineLevel="2" spans="1:8">
      <c r="A280" s="10" t="s">
        <v>497</v>
      </c>
      <c r="B280" s="10" t="s">
        <v>498</v>
      </c>
      <c r="C280" s="10" t="s">
        <v>458</v>
      </c>
      <c r="D280" s="10" t="s">
        <v>459</v>
      </c>
      <c r="E280" s="11">
        <v>400000</v>
      </c>
      <c r="F280" s="11">
        <v>0</v>
      </c>
      <c r="G280" s="11">
        <f t="shared" si="52"/>
        <v>400000</v>
      </c>
      <c r="H280" s="11">
        <f t="shared" si="54"/>
        <v>0</v>
      </c>
    </row>
    <row r="281" s="2" customFormat="1" ht="16.5" customHeight="1" outlineLevel="1" spans="1:8">
      <c r="A281" s="12"/>
      <c r="B281" s="12"/>
      <c r="C281" s="13" t="s">
        <v>499</v>
      </c>
      <c r="D281" s="12"/>
      <c r="E281" s="14">
        <f t="shared" ref="E281:G281" si="55">SUBTOTAL(9,E255:E280)</f>
        <v>3971456</v>
      </c>
      <c r="F281" s="14">
        <f t="shared" si="55"/>
        <v>139437.66</v>
      </c>
      <c r="G281" s="14">
        <f t="shared" si="55"/>
        <v>3832018.34</v>
      </c>
      <c r="H281" s="14">
        <f t="shared" si="54"/>
        <v>3.5109959672221</v>
      </c>
    </row>
    <row r="282" s="3" customFormat="1" ht="16.5" customHeight="1" outlineLevel="2" spans="1:8">
      <c r="A282" s="10" t="s">
        <v>500</v>
      </c>
      <c r="B282" s="10" t="s">
        <v>501</v>
      </c>
      <c r="C282" s="10" t="s">
        <v>502</v>
      </c>
      <c r="D282" s="10" t="s">
        <v>503</v>
      </c>
      <c r="E282" s="11">
        <v>1810.96</v>
      </c>
      <c r="F282" s="11">
        <v>0</v>
      </c>
      <c r="G282" s="11">
        <f t="shared" ref="G282:G292" si="56">E282-F282</f>
        <v>1810.96</v>
      </c>
      <c r="H282" s="11">
        <f t="shared" si="54"/>
        <v>0</v>
      </c>
    </row>
    <row r="283" s="3" customFormat="1" ht="16.5" customHeight="1" outlineLevel="2" spans="1:8">
      <c r="A283" s="10" t="s">
        <v>504</v>
      </c>
      <c r="B283" s="10" t="s">
        <v>501</v>
      </c>
      <c r="C283" s="10" t="s">
        <v>502</v>
      </c>
      <c r="D283" s="10" t="s">
        <v>503</v>
      </c>
      <c r="E283" s="11">
        <v>2535.35</v>
      </c>
      <c r="F283" s="11">
        <v>0</v>
      </c>
      <c r="G283" s="11">
        <f t="shared" si="56"/>
        <v>2535.35</v>
      </c>
      <c r="H283" s="11">
        <f t="shared" si="54"/>
        <v>0</v>
      </c>
    </row>
    <row r="284" s="3" customFormat="1" ht="16.5" customHeight="1" outlineLevel="2" spans="1:8">
      <c r="A284" s="10" t="s">
        <v>505</v>
      </c>
      <c r="B284" s="10" t="s">
        <v>506</v>
      </c>
      <c r="C284" s="10" t="s">
        <v>502</v>
      </c>
      <c r="D284" s="10" t="s">
        <v>503</v>
      </c>
      <c r="E284" s="11">
        <v>200000</v>
      </c>
      <c r="F284" s="11">
        <v>0</v>
      </c>
      <c r="G284" s="11">
        <f t="shared" si="56"/>
        <v>200000</v>
      </c>
      <c r="H284" s="11">
        <f t="shared" si="54"/>
        <v>0</v>
      </c>
    </row>
    <row r="285" s="3" customFormat="1" ht="16.5" customHeight="1" outlineLevel="2" spans="1:8">
      <c r="A285" s="10" t="s">
        <v>507</v>
      </c>
      <c r="B285" s="10" t="s">
        <v>506</v>
      </c>
      <c r="C285" s="10" t="s">
        <v>502</v>
      </c>
      <c r="D285" s="10" t="s">
        <v>503</v>
      </c>
      <c r="E285" s="11">
        <v>100000</v>
      </c>
      <c r="F285" s="11">
        <v>0</v>
      </c>
      <c r="G285" s="11">
        <f t="shared" si="56"/>
        <v>100000</v>
      </c>
      <c r="H285" s="11">
        <f t="shared" si="54"/>
        <v>0</v>
      </c>
    </row>
    <row r="286" s="3" customFormat="1" ht="16.5" customHeight="1" outlineLevel="2" spans="1:8">
      <c r="A286" s="10" t="s">
        <v>508</v>
      </c>
      <c r="B286" s="10" t="s">
        <v>509</v>
      </c>
      <c r="C286" s="10" t="s">
        <v>502</v>
      </c>
      <c r="D286" s="10" t="s">
        <v>503</v>
      </c>
      <c r="E286" s="11">
        <v>115200</v>
      </c>
      <c r="F286" s="11">
        <v>0</v>
      </c>
      <c r="G286" s="11">
        <f t="shared" si="56"/>
        <v>115200</v>
      </c>
      <c r="H286" s="11">
        <f t="shared" si="54"/>
        <v>0</v>
      </c>
    </row>
    <row r="287" s="3" customFormat="1" ht="16.5" customHeight="1" outlineLevel="2" spans="1:8">
      <c r="A287" s="10" t="s">
        <v>510</v>
      </c>
      <c r="B287" s="10" t="s">
        <v>509</v>
      </c>
      <c r="C287" s="10" t="s">
        <v>502</v>
      </c>
      <c r="D287" s="10" t="s">
        <v>503</v>
      </c>
      <c r="E287" s="11">
        <v>50000</v>
      </c>
      <c r="F287" s="11">
        <v>7301.5</v>
      </c>
      <c r="G287" s="11">
        <f t="shared" si="56"/>
        <v>42698.5</v>
      </c>
      <c r="H287" s="11">
        <f t="shared" si="54"/>
        <v>14.603</v>
      </c>
    </row>
    <row r="288" s="3" customFormat="1" ht="16.5" customHeight="1" outlineLevel="2" spans="1:8">
      <c r="A288" s="10" t="s">
        <v>511</v>
      </c>
      <c r="B288" s="10" t="s">
        <v>512</v>
      </c>
      <c r="C288" s="10" t="s">
        <v>502</v>
      </c>
      <c r="D288" s="10" t="s">
        <v>503</v>
      </c>
      <c r="E288" s="11">
        <v>300000</v>
      </c>
      <c r="F288" s="11">
        <v>0</v>
      </c>
      <c r="G288" s="11">
        <f t="shared" si="56"/>
        <v>300000</v>
      </c>
      <c r="H288" s="11">
        <f t="shared" si="54"/>
        <v>0</v>
      </c>
    </row>
    <row r="289" s="3" customFormat="1" ht="16.5" customHeight="1" outlineLevel="2" spans="1:8">
      <c r="A289" s="10" t="s">
        <v>513</v>
      </c>
      <c r="B289" s="10" t="s">
        <v>512</v>
      </c>
      <c r="C289" s="10" t="s">
        <v>502</v>
      </c>
      <c r="D289" s="10" t="s">
        <v>503</v>
      </c>
      <c r="E289" s="11">
        <v>200000</v>
      </c>
      <c r="F289" s="11">
        <v>0</v>
      </c>
      <c r="G289" s="11">
        <f t="shared" si="56"/>
        <v>200000</v>
      </c>
      <c r="H289" s="11">
        <f t="shared" si="54"/>
        <v>0</v>
      </c>
    </row>
    <row r="290" s="3" customFormat="1" ht="16.5" customHeight="1" outlineLevel="2" spans="1:8">
      <c r="A290" s="10" t="s">
        <v>514</v>
      </c>
      <c r="B290" s="10" t="s">
        <v>515</v>
      </c>
      <c r="C290" s="10" t="s">
        <v>502</v>
      </c>
      <c r="D290" s="10" t="s">
        <v>503</v>
      </c>
      <c r="E290" s="11">
        <v>500000</v>
      </c>
      <c r="F290" s="11">
        <v>0</v>
      </c>
      <c r="G290" s="11">
        <f t="shared" si="56"/>
        <v>500000</v>
      </c>
      <c r="H290" s="11">
        <f t="shared" si="54"/>
        <v>0</v>
      </c>
    </row>
    <row r="291" s="3" customFormat="1" ht="16.5" customHeight="1" outlineLevel="2" spans="1:8">
      <c r="A291" s="10" t="s">
        <v>516</v>
      </c>
      <c r="B291" s="10" t="s">
        <v>517</v>
      </c>
      <c r="C291" s="10" t="s">
        <v>502</v>
      </c>
      <c r="D291" s="10" t="s">
        <v>503</v>
      </c>
      <c r="E291" s="11">
        <v>570000</v>
      </c>
      <c r="F291" s="11">
        <v>0</v>
      </c>
      <c r="G291" s="11">
        <f t="shared" si="56"/>
        <v>570000</v>
      </c>
      <c r="H291" s="11">
        <f t="shared" si="54"/>
        <v>0</v>
      </c>
    </row>
    <row r="292" s="3" customFormat="1" ht="16.5" customHeight="1" outlineLevel="2" spans="1:8">
      <c r="A292" s="10" t="s">
        <v>518</v>
      </c>
      <c r="B292" s="10" t="s">
        <v>515</v>
      </c>
      <c r="C292" s="10" t="s">
        <v>502</v>
      </c>
      <c r="D292" s="10" t="s">
        <v>503</v>
      </c>
      <c r="E292" s="11">
        <v>310000</v>
      </c>
      <c r="F292" s="11">
        <v>0</v>
      </c>
      <c r="G292" s="11">
        <f t="shared" si="56"/>
        <v>310000</v>
      </c>
      <c r="H292" s="11">
        <f t="shared" si="54"/>
        <v>0</v>
      </c>
    </row>
    <row r="293" s="2" customFormat="1" ht="16.5" customHeight="1" outlineLevel="1" spans="1:8">
      <c r="A293" s="12"/>
      <c r="B293" s="12"/>
      <c r="C293" s="13" t="s">
        <v>519</v>
      </c>
      <c r="D293" s="12"/>
      <c r="E293" s="14">
        <f t="shared" ref="E293:G293" si="57">SUBTOTAL(9,E282:E292)</f>
        <v>2349546.31</v>
      </c>
      <c r="F293" s="14">
        <f t="shared" si="57"/>
        <v>7301.5</v>
      </c>
      <c r="G293" s="14">
        <f t="shared" si="57"/>
        <v>2342244.81</v>
      </c>
      <c r="H293" s="14">
        <f t="shared" si="54"/>
        <v>0.310762123262852</v>
      </c>
    </row>
    <row r="294" s="3" customFormat="1" ht="16.5" customHeight="1" outlineLevel="2" spans="1:8">
      <c r="A294" s="10" t="s">
        <v>520</v>
      </c>
      <c r="B294" s="10" t="s">
        <v>521</v>
      </c>
      <c r="C294" s="10" t="s">
        <v>522</v>
      </c>
      <c r="D294" s="10" t="s">
        <v>523</v>
      </c>
      <c r="E294" s="11">
        <v>30000</v>
      </c>
      <c r="F294" s="11">
        <v>0</v>
      </c>
      <c r="G294" s="11">
        <f t="shared" ref="G294:G305" si="58">E294-F294</f>
        <v>30000</v>
      </c>
      <c r="H294" s="11">
        <f t="shared" si="54"/>
        <v>0</v>
      </c>
    </row>
    <row r="295" s="3" customFormat="1" ht="16.5" customHeight="1" outlineLevel="2" spans="1:8">
      <c r="A295" s="10" t="s">
        <v>524</v>
      </c>
      <c r="B295" s="10" t="s">
        <v>521</v>
      </c>
      <c r="C295" s="10" t="s">
        <v>522</v>
      </c>
      <c r="D295" s="10" t="s">
        <v>523</v>
      </c>
      <c r="E295" s="11">
        <v>20000</v>
      </c>
      <c r="F295" s="11">
        <v>3038.32</v>
      </c>
      <c r="G295" s="11">
        <f t="shared" si="58"/>
        <v>16961.68</v>
      </c>
      <c r="H295" s="11">
        <f t="shared" si="54"/>
        <v>15.1916</v>
      </c>
    </row>
    <row r="296" s="3" customFormat="1" ht="16.5" customHeight="1" outlineLevel="2" spans="1:8">
      <c r="A296" s="10" t="s">
        <v>525</v>
      </c>
      <c r="B296" s="10" t="s">
        <v>526</v>
      </c>
      <c r="C296" s="10" t="s">
        <v>522</v>
      </c>
      <c r="D296" s="10" t="s">
        <v>523</v>
      </c>
      <c r="E296" s="11">
        <v>52800</v>
      </c>
      <c r="F296" s="11">
        <v>0</v>
      </c>
      <c r="G296" s="11">
        <f t="shared" si="58"/>
        <v>52800</v>
      </c>
      <c r="H296" s="11">
        <f t="shared" si="54"/>
        <v>0</v>
      </c>
    </row>
    <row r="297" s="3" customFormat="1" ht="16.5" customHeight="1" outlineLevel="2" spans="1:8">
      <c r="A297" s="10" t="s">
        <v>527</v>
      </c>
      <c r="B297" s="10" t="s">
        <v>526</v>
      </c>
      <c r="C297" s="10" t="s">
        <v>522</v>
      </c>
      <c r="D297" s="10" t="s">
        <v>523</v>
      </c>
      <c r="E297" s="11">
        <v>20000</v>
      </c>
      <c r="F297" s="11">
        <v>6705</v>
      </c>
      <c r="G297" s="11">
        <f t="shared" si="58"/>
        <v>13295</v>
      </c>
      <c r="H297" s="11">
        <f t="shared" si="54"/>
        <v>33.525</v>
      </c>
    </row>
    <row r="298" s="3" customFormat="1" ht="16.5" customHeight="1" outlineLevel="2" spans="1:8">
      <c r="A298" s="10" t="s">
        <v>528</v>
      </c>
      <c r="B298" s="10" t="s">
        <v>529</v>
      </c>
      <c r="C298" s="10" t="s">
        <v>522</v>
      </c>
      <c r="D298" s="10" t="s">
        <v>523</v>
      </c>
      <c r="E298" s="11">
        <v>74200</v>
      </c>
      <c r="F298" s="11">
        <v>0</v>
      </c>
      <c r="G298" s="11">
        <f t="shared" si="58"/>
        <v>74200</v>
      </c>
      <c r="H298" s="11">
        <f t="shared" si="54"/>
        <v>0</v>
      </c>
    </row>
    <row r="299" s="3" customFormat="1" ht="16.5" customHeight="1" outlineLevel="2" spans="1:8">
      <c r="A299" s="10" t="s">
        <v>530</v>
      </c>
      <c r="B299" s="10" t="s">
        <v>529</v>
      </c>
      <c r="C299" s="10" t="s">
        <v>522</v>
      </c>
      <c r="D299" s="10" t="s">
        <v>523</v>
      </c>
      <c r="E299" s="11">
        <v>200000</v>
      </c>
      <c r="F299" s="11">
        <v>90585.5</v>
      </c>
      <c r="G299" s="11">
        <f t="shared" si="58"/>
        <v>109414.5</v>
      </c>
      <c r="H299" s="11">
        <f t="shared" si="54"/>
        <v>45.29275</v>
      </c>
    </row>
    <row r="300" s="3" customFormat="1" ht="16.5" customHeight="1" outlineLevel="2" spans="1:8">
      <c r="A300" s="10" t="s">
        <v>531</v>
      </c>
      <c r="B300" s="10" t="s">
        <v>532</v>
      </c>
      <c r="C300" s="10" t="s">
        <v>522</v>
      </c>
      <c r="D300" s="10" t="s">
        <v>523</v>
      </c>
      <c r="E300" s="11">
        <v>5800</v>
      </c>
      <c r="F300" s="11">
        <v>0</v>
      </c>
      <c r="G300" s="11">
        <f t="shared" si="58"/>
        <v>5800</v>
      </c>
      <c r="H300" s="11">
        <f t="shared" si="54"/>
        <v>0</v>
      </c>
    </row>
    <row r="301" s="3" customFormat="1" ht="16.5" customHeight="1" outlineLevel="2" spans="1:8">
      <c r="A301" s="10" t="s">
        <v>533</v>
      </c>
      <c r="B301" s="10" t="s">
        <v>534</v>
      </c>
      <c r="C301" s="10" t="s">
        <v>522</v>
      </c>
      <c r="D301" s="10" t="s">
        <v>523</v>
      </c>
      <c r="E301" s="11">
        <v>20000</v>
      </c>
      <c r="F301" s="11">
        <v>0</v>
      </c>
      <c r="G301" s="11">
        <f t="shared" si="58"/>
        <v>20000</v>
      </c>
      <c r="H301" s="11">
        <f t="shared" si="54"/>
        <v>0</v>
      </c>
    </row>
    <row r="302" s="3" customFormat="1" ht="16.5" customHeight="1" outlineLevel="2" spans="1:8">
      <c r="A302" s="10" t="s">
        <v>535</v>
      </c>
      <c r="B302" s="10" t="s">
        <v>536</v>
      </c>
      <c r="C302" s="10" t="s">
        <v>522</v>
      </c>
      <c r="D302" s="10" t="s">
        <v>523</v>
      </c>
      <c r="E302" s="11">
        <v>1600000</v>
      </c>
      <c r="F302" s="11">
        <v>0</v>
      </c>
      <c r="G302" s="11">
        <f t="shared" si="58"/>
        <v>1600000</v>
      </c>
      <c r="H302" s="11">
        <f t="shared" si="54"/>
        <v>0</v>
      </c>
    </row>
    <row r="303" s="3" customFormat="1" ht="16.5" customHeight="1" outlineLevel="2" spans="1:8">
      <c r="A303" s="10" t="s">
        <v>537</v>
      </c>
      <c r="B303" s="10" t="s">
        <v>538</v>
      </c>
      <c r="C303" s="10" t="s">
        <v>522</v>
      </c>
      <c r="D303" s="10" t="s">
        <v>523</v>
      </c>
      <c r="E303" s="11">
        <v>400000</v>
      </c>
      <c r="F303" s="11">
        <v>0</v>
      </c>
      <c r="G303" s="11">
        <f t="shared" si="58"/>
        <v>400000</v>
      </c>
      <c r="H303" s="11">
        <f t="shared" si="54"/>
        <v>0</v>
      </c>
    </row>
    <row r="304" s="3" customFormat="1" ht="16.5" customHeight="1" outlineLevel="2" spans="1:8">
      <c r="A304" s="10" t="s">
        <v>539</v>
      </c>
      <c r="B304" s="10" t="s">
        <v>540</v>
      </c>
      <c r="C304" s="10" t="s">
        <v>522</v>
      </c>
      <c r="D304" s="10" t="s">
        <v>523</v>
      </c>
      <c r="E304" s="11">
        <v>195000</v>
      </c>
      <c r="F304" s="11">
        <v>0</v>
      </c>
      <c r="G304" s="11">
        <f t="shared" si="58"/>
        <v>195000</v>
      </c>
      <c r="H304" s="11">
        <f t="shared" si="54"/>
        <v>0</v>
      </c>
    </row>
    <row r="305" s="3" customFormat="1" ht="16.5" customHeight="1" outlineLevel="2" spans="1:8">
      <c r="A305" s="10" t="s">
        <v>541</v>
      </c>
      <c r="B305" s="10" t="s">
        <v>542</v>
      </c>
      <c r="C305" s="10" t="s">
        <v>522</v>
      </c>
      <c r="D305" s="10" t="s">
        <v>523</v>
      </c>
      <c r="E305" s="11">
        <v>55000</v>
      </c>
      <c r="F305" s="11">
        <v>0</v>
      </c>
      <c r="G305" s="11">
        <f t="shared" si="58"/>
        <v>55000</v>
      </c>
      <c r="H305" s="11">
        <f t="shared" si="54"/>
        <v>0</v>
      </c>
    </row>
    <row r="306" s="2" customFormat="1" ht="16.5" customHeight="1" outlineLevel="1" spans="1:8">
      <c r="A306" s="12"/>
      <c r="B306" s="12"/>
      <c r="C306" s="13" t="s">
        <v>543</v>
      </c>
      <c r="D306" s="12"/>
      <c r="E306" s="14">
        <f t="shared" ref="E306:G306" si="59">SUBTOTAL(9,E294:E305)</f>
        <v>2672800</v>
      </c>
      <c r="F306" s="14">
        <f t="shared" si="59"/>
        <v>100328.82</v>
      </c>
      <c r="G306" s="14">
        <f t="shared" si="59"/>
        <v>2572471.18</v>
      </c>
      <c r="H306" s="14">
        <f t="shared" si="54"/>
        <v>3.75369724633343</v>
      </c>
    </row>
    <row r="307" s="3" customFormat="1" ht="16.5" customHeight="1" outlineLevel="2" spans="1:8">
      <c r="A307" s="10" t="s">
        <v>544</v>
      </c>
      <c r="B307" s="10" t="s">
        <v>545</v>
      </c>
      <c r="C307" s="10" t="s">
        <v>546</v>
      </c>
      <c r="D307" s="10" t="s">
        <v>547</v>
      </c>
      <c r="E307" s="11">
        <v>78000</v>
      </c>
      <c r="F307" s="11">
        <v>0</v>
      </c>
      <c r="G307" s="11">
        <f t="shared" ref="G307:G354" si="60">E307-F307</f>
        <v>78000</v>
      </c>
      <c r="H307" s="11">
        <f t="shared" si="54"/>
        <v>0</v>
      </c>
    </row>
    <row r="308" s="3" customFormat="1" ht="16.5" customHeight="1" outlineLevel="2" spans="1:8">
      <c r="A308" s="10" t="s">
        <v>548</v>
      </c>
      <c r="B308" s="10" t="s">
        <v>545</v>
      </c>
      <c r="C308" s="10" t="s">
        <v>546</v>
      </c>
      <c r="D308" s="10" t="s">
        <v>547</v>
      </c>
      <c r="E308" s="11">
        <v>20000</v>
      </c>
      <c r="F308" s="11">
        <v>15688</v>
      </c>
      <c r="G308" s="11">
        <f t="shared" si="60"/>
        <v>4312</v>
      </c>
      <c r="H308" s="11">
        <f t="shared" si="54"/>
        <v>78.44</v>
      </c>
    </row>
    <row r="309" s="3" customFormat="1" ht="16.5" customHeight="1" outlineLevel="2" spans="1:8">
      <c r="A309" s="10" t="s">
        <v>549</v>
      </c>
      <c r="B309" s="10" t="s">
        <v>550</v>
      </c>
      <c r="C309" s="10" t="s">
        <v>546</v>
      </c>
      <c r="D309" s="10" t="s">
        <v>547</v>
      </c>
      <c r="E309" s="11">
        <v>400000</v>
      </c>
      <c r="F309" s="11">
        <v>0</v>
      </c>
      <c r="G309" s="11">
        <f t="shared" si="60"/>
        <v>400000</v>
      </c>
      <c r="H309" s="11">
        <f t="shared" si="54"/>
        <v>0</v>
      </c>
    </row>
    <row r="310" s="3" customFormat="1" ht="16.5" customHeight="1" outlineLevel="2" spans="1:8">
      <c r="A310" s="10" t="s">
        <v>551</v>
      </c>
      <c r="B310" s="10" t="s">
        <v>550</v>
      </c>
      <c r="C310" s="10" t="s">
        <v>546</v>
      </c>
      <c r="D310" s="10" t="s">
        <v>547</v>
      </c>
      <c r="E310" s="11">
        <v>340000</v>
      </c>
      <c r="F310" s="11">
        <v>20500</v>
      </c>
      <c r="G310" s="11">
        <f t="shared" si="60"/>
        <v>319500</v>
      </c>
      <c r="H310" s="11">
        <f t="shared" si="54"/>
        <v>6.02941176470588</v>
      </c>
    </row>
    <row r="311" s="3" customFormat="1" ht="16.5" customHeight="1" outlineLevel="2" spans="1:8">
      <c r="A311" s="10" t="s">
        <v>552</v>
      </c>
      <c r="B311" s="10" t="s">
        <v>553</v>
      </c>
      <c r="C311" s="10" t="s">
        <v>546</v>
      </c>
      <c r="D311" s="10" t="s">
        <v>547</v>
      </c>
      <c r="E311" s="11">
        <v>60000</v>
      </c>
      <c r="F311" s="11">
        <v>0</v>
      </c>
      <c r="G311" s="11">
        <f t="shared" si="60"/>
        <v>60000</v>
      </c>
      <c r="H311" s="11">
        <f t="shared" si="54"/>
        <v>0</v>
      </c>
    </row>
    <row r="312" s="3" customFormat="1" ht="16.5" customHeight="1" outlineLevel="2" spans="1:8">
      <c r="A312" s="10" t="s">
        <v>554</v>
      </c>
      <c r="B312" s="10" t="s">
        <v>555</v>
      </c>
      <c r="C312" s="10" t="s">
        <v>546</v>
      </c>
      <c r="D312" s="10" t="s">
        <v>547</v>
      </c>
      <c r="E312" s="11">
        <v>84500</v>
      </c>
      <c r="F312" s="11">
        <v>0</v>
      </c>
      <c r="G312" s="11">
        <f t="shared" si="60"/>
        <v>84500</v>
      </c>
      <c r="H312" s="11">
        <f t="shared" si="54"/>
        <v>0</v>
      </c>
    </row>
    <row r="313" s="3" customFormat="1" ht="16.5" customHeight="1" outlineLevel="2" spans="1:8">
      <c r="A313" s="10" t="s">
        <v>556</v>
      </c>
      <c r="B313" s="10" t="s">
        <v>555</v>
      </c>
      <c r="C313" s="10" t="s">
        <v>546</v>
      </c>
      <c r="D313" s="10" t="s">
        <v>547</v>
      </c>
      <c r="E313" s="11">
        <v>85500</v>
      </c>
      <c r="F313" s="11">
        <v>85500</v>
      </c>
      <c r="G313" s="11">
        <f t="shared" si="60"/>
        <v>0</v>
      </c>
      <c r="H313" s="11">
        <f t="shared" si="54"/>
        <v>100</v>
      </c>
    </row>
    <row r="314" s="3" customFormat="1" ht="16.5" customHeight="1" outlineLevel="2" spans="1:8">
      <c r="A314" s="10" t="s">
        <v>557</v>
      </c>
      <c r="B314" s="10" t="s">
        <v>558</v>
      </c>
      <c r="C314" s="10" t="s">
        <v>546</v>
      </c>
      <c r="D314" s="10" t="s">
        <v>547</v>
      </c>
      <c r="E314" s="11">
        <v>50000</v>
      </c>
      <c r="F314" s="11">
        <v>0</v>
      </c>
      <c r="G314" s="11">
        <f t="shared" si="60"/>
        <v>50000</v>
      </c>
      <c r="H314" s="11">
        <f t="shared" si="54"/>
        <v>0</v>
      </c>
    </row>
    <row r="315" s="3" customFormat="1" ht="16.5" customHeight="1" outlineLevel="2" spans="1:8">
      <c r="A315" s="10" t="s">
        <v>559</v>
      </c>
      <c r="B315" s="10" t="s">
        <v>558</v>
      </c>
      <c r="C315" s="10" t="s">
        <v>546</v>
      </c>
      <c r="D315" s="10" t="s">
        <v>547</v>
      </c>
      <c r="E315" s="11">
        <v>50000</v>
      </c>
      <c r="F315" s="11">
        <v>2765</v>
      </c>
      <c r="G315" s="11">
        <f t="shared" si="60"/>
        <v>47235</v>
      </c>
      <c r="H315" s="11">
        <f t="shared" si="54"/>
        <v>5.53</v>
      </c>
    </row>
    <row r="316" s="3" customFormat="1" ht="16.5" customHeight="1" outlineLevel="2" spans="1:8">
      <c r="A316" s="10" t="s">
        <v>560</v>
      </c>
      <c r="B316" s="10" t="s">
        <v>561</v>
      </c>
      <c r="C316" s="10" t="s">
        <v>546</v>
      </c>
      <c r="D316" s="10" t="s">
        <v>547</v>
      </c>
      <c r="E316" s="11">
        <v>5000</v>
      </c>
      <c r="F316" s="11">
        <v>0</v>
      </c>
      <c r="G316" s="11">
        <f t="shared" si="60"/>
        <v>5000</v>
      </c>
      <c r="H316" s="11">
        <f t="shared" si="54"/>
        <v>0</v>
      </c>
    </row>
    <row r="317" s="3" customFormat="1" ht="16.5" customHeight="1" outlineLevel="2" spans="1:8">
      <c r="A317" s="10" t="s">
        <v>562</v>
      </c>
      <c r="B317" s="10" t="s">
        <v>563</v>
      </c>
      <c r="C317" s="10" t="s">
        <v>546</v>
      </c>
      <c r="D317" s="10" t="s">
        <v>547</v>
      </c>
      <c r="E317" s="11">
        <v>100000</v>
      </c>
      <c r="F317" s="11">
        <v>0</v>
      </c>
      <c r="G317" s="11">
        <f t="shared" si="60"/>
        <v>100000</v>
      </c>
      <c r="H317" s="11">
        <f t="shared" si="54"/>
        <v>0</v>
      </c>
    </row>
    <row r="318" s="3" customFormat="1" ht="16.5" customHeight="1" outlineLevel="2" spans="1:8">
      <c r="A318" s="10" t="s">
        <v>564</v>
      </c>
      <c r="B318" s="10" t="s">
        <v>565</v>
      </c>
      <c r="C318" s="10" t="s">
        <v>546</v>
      </c>
      <c r="D318" s="10" t="s">
        <v>547</v>
      </c>
      <c r="E318" s="11">
        <v>470000</v>
      </c>
      <c r="F318" s="11">
        <v>0</v>
      </c>
      <c r="G318" s="11">
        <f t="shared" si="60"/>
        <v>470000</v>
      </c>
      <c r="H318" s="11">
        <f t="shared" si="54"/>
        <v>0</v>
      </c>
    </row>
    <row r="319" s="3" customFormat="1" ht="16.5" customHeight="1" outlineLevel="2" spans="1:8">
      <c r="A319" s="10" t="s">
        <v>566</v>
      </c>
      <c r="B319" s="10" t="s">
        <v>567</v>
      </c>
      <c r="C319" s="10" t="s">
        <v>546</v>
      </c>
      <c r="D319" s="10" t="s">
        <v>547</v>
      </c>
      <c r="E319" s="11">
        <v>30000</v>
      </c>
      <c r="F319" s="11">
        <v>0</v>
      </c>
      <c r="G319" s="11">
        <f t="shared" si="60"/>
        <v>30000</v>
      </c>
      <c r="H319" s="11">
        <f t="shared" si="54"/>
        <v>0</v>
      </c>
    </row>
    <row r="320" s="3" customFormat="1" ht="16.5" customHeight="1" outlineLevel="2" spans="1:8">
      <c r="A320" s="10" t="s">
        <v>568</v>
      </c>
      <c r="B320" s="10" t="s">
        <v>565</v>
      </c>
      <c r="C320" s="10" t="s">
        <v>546</v>
      </c>
      <c r="D320" s="10" t="s">
        <v>547</v>
      </c>
      <c r="E320" s="11">
        <v>800000</v>
      </c>
      <c r="F320" s="11">
        <v>72760</v>
      </c>
      <c r="G320" s="11">
        <f t="shared" si="60"/>
        <v>727240</v>
      </c>
      <c r="H320" s="11">
        <f t="shared" si="54"/>
        <v>9.095</v>
      </c>
    </row>
    <row r="321" s="3" customFormat="1" ht="16.5" customHeight="1" outlineLevel="2" spans="1:8">
      <c r="A321" s="10" t="s">
        <v>569</v>
      </c>
      <c r="B321" s="10" t="s">
        <v>570</v>
      </c>
      <c r="C321" s="10" t="s">
        <v>546</v>
      </c>
      <c r="D321" s="10" t="s">
        <v>547</v>
      </c>
      <c r="E321" s="11">
        <v>10000</v>
      </c>
      <c r="F321" s="11">
        <v>0</v>
      </c>
      <c r="G321" s="11">
        <f t="shared" si="60"/>
        <v>10000</v>
      </c>
      <c r="H321" s="11">
        <f t="shared" si="54"/>
        <v>0</v>
      </c>
    </row>
    <row r="322" s="3" customFormat="1" ht="16.5" customHeight="1" outlineLevel="2" spans="1:8">
      <c r="A322" s="10" t="s">
        <v>571</v>
      </c>
      <c r="B322" s="10" t="s">
        <v>570</v>
      </c>
      <c r="C322" s="10" t="s">
        <v>546</v>
      </c>
      <c r="D322" s="10" t="s">
        <v>547</v>
      </c>
      <c r="E322" s="11">
        <v>20000</v>
      </c>
      <c r="F322" s="11">
        <v>19500</v>
      </c>
      <c r="G322" s="11">
        <f t="shared" si="60"/>
        <v>500</v>
      </c>
      <c r="H322" s="11">
        <f t="shared" si="54"/>
        <v>97.5</v>
      </c>
    </row>
    <row r="323" s="3" customFormat="1" ht="16.5" customHeight="1" outlineLevel="2" spans="1:8">
      <c r="A323" s="10" t="s">
        <v>572</v>
      </c>
      <c r="B323" s="10" t="s">
        <v>573</v>
      </c>
      <c r="C323" s="10" t="s">
        <v>546</v>
      </c>
      <c r="D323" s="10" t="s">
        <v>547</v>
      </c>
      <c r="E323" s="11">
        <v>800000</v>
      </c>
      <c r="F323" s="11">
        <v>53538.05</v>
      </c>
      <c r="G323" s="11">
        <f t="shared" si="60"/>
        <v>746461.95</v>
      </c>
      <c r="H323" s="11">
        <f t="shared" si="54"/>
        <v>6.69225625</v>
      </c>
    </row>
    <row r="324" s="3" customFormat="1" ht="16.5" customHeight="1" outlineLevel="2" spans="1:8">
      <c r="A324" s="10" t="s">
        <v>574</v>
      </c>
      <c r="B324" s="10" t="s">
        <v>573</v>
      </c>
      <c r="C324" s="10" t="s">
        <v>546</v>
      </c>
      <c r="D324" s="10" t="s">
        <v>547</v>
      </c>
      <c r="E324" s="11">
        <v>1000000</v>
      </c>
      <c r="F324" s="11">
        <v>399130</v>
      </c>
      <c r="G324" s="11">
        <f t="shared" si="60"/>
        <v>600870</v>
      </c>
      <c r="H324" s="11">
        <f t="shared" ref="H324:H387" si="61">F324/E324*100</f>
        <v>39.913</v>
      </c>
    </row>
    <row r="325" s="3" customFormat="1" ht="16.5" customHeight="1" outlineLevel="2" spans="1:8">
      <c r="A325" s="10" t="s">
        <v>575</v>
      </c>
      <c r="B325" s="10" t="s">
        <v>576</v>
      </c>
      <c r="C325" s="10" t="s">
        <v>546</v>
      </c>
      <c r="D325" s="10" t="s">
        <v>547</v>
      </c>
      <c r="E325" s="11">
        <v>3900000</v>
      </c>
      <c r="F325" s="11">
        <v>-30545.2</v>
      </c>
      <c r="G325" s="11">
        <f t="shared" si="60"/>
        <v>3930545.2</v>
      </c>
      <c r="H325" s="11">
        <f t="shared" si="61"/>
        <v>-0.783210256410256</v>
      </c>
    </row>
    <row r="326" s="3" customFormat="1" ht="16.5" customHeight="1" outlineLevel="2" spans="1:8">
      <c r="A326" s="10" t="s">
        <v>577</v>
      </c>
      <c r="B326" s="10" t="s">
        <v>576</v>
      </c>
      <c r="C326" s="10" t="s">
        <v>546</v>
      </c>
      <c r="D326" s="10" t="s">
        <v>547</v>
      </c>
      <c r="E326" s="11">
        <v>1000000</v>
      </c>
      <c r="F326" s="11">
        <v>0</v>
      </c>
      <c r="G326" s="11">
        <f t="shared" si="60"/>
        <v>1000000</v>
      </c>
      <c r="H326" s="11">
        <f t="shared" si="61"/>
        <v>0</v>
      </c>
    </row>
    <row r="327" s="3" customFormat="1" ht="16.5" customHeight="1" outlineLevel="2" spans="1:8">
      <c r="A327" s="10" t="s">
        <v>578</v>
      </c>
      <c r="B327" s="10" t="s">
        <v>579</v>
      </c>
      <c r="C327" s="10" t="s">
        <v>546</v>
      </c>
      <c r="D327" s="10" t="s">
        <v>547</v>
      </c>
      <c r="E327" s="11">
        <v>4490000</v>
      </c>
      <c r="F327" s="11">
        <v>0</v>
      </c>
      <c r="G327" s="11">
        <f t="shared" si="60"/>
        <v>4490000</v>
      </c>
      <c r="H327" s="11">
        <f t="shared" si="61"/>
        <v>0</v>
      </c>
    </row>
    <row r="328" s="3" customFormat="1" ht="16.5" customHeight="1" outlineLevel="2" spans="1:8">
      <c r="A328" s="10" t="s">
        <v>580</v>
      </c>
      <c r="B328" s="10" t="s">
        <v>579</v>
      </c>
      <c r="C328" s="10" t="s">
        <v>546</v>
      </c>
      <c r="D328" s="10" t="s">
        <v>547</v>
      </c>
      <c r="E328" s="11">
        <v>3510000</v>
      </c>
      <c r="F328" s="11">
        <v>0</v>
      </c>
      <c r="G328" s="11">
        <f t="shared" si="60"/>
        <v>3510000</v>
      </c>
      <c r="H328" s="11">
        <f t="shared" si="61"/>
        <v>0</v>
      </c>
    </row>
    <row r="329" s="3" customFormat="1" ht="16.5" customHeight="1" outlineLevel="2" spans="1:8">
      <c r="A329" s="10" t="s">
        <v>581</v>
      </c>
      <c r="B329" s="10" t="s">
        <v>582</v>
      </c>
      <c r="C329" s="10" t="s">
        <v>546</v>
      </c>
      <c r="D329" s="10" t="s">
        <v>547</v>
      </c>
      <c r="E329" s="11">
        <v>200000</v>
      </c>
      <c r="F329" s="11">
        <v>0</v>
      </c>
      <c r="G329" s="11">
        <f t="shared" si="60"/>
        <v>200000</v>
      </c>
      <c r="H329" s="11">
        <f t="shared" si="61"/>
        <v>0</v>
      </c>
    </row>
    <row r="330" s="3" customFormat="1" ht="16.5" customHeight="1" outlineLevel="2" spans="1:8">
      <c r="A330" s="10" t="s">
        <v>583</v>
      </c>
      <c r="B330" s="10" t="s">
        <v>582</v>
      </c>
      <c r="C330" s="10" t="s">
        <v>546</v>
      </c>
      <c r="D330" s="10" t="s">
        <v>547</v>
      </c>
      <c r="E330" s="11">
        <v>1000000</v>
      </c>
      <c r="F330" s="11">
        <v>318131.18</v>
      </c>
      <c r="G330" s="11">
        <f t="shared" si="60"/>
        <v>681868.82</v>
      </c>
      <c r="H330" s="11">
        <f t="shared" si="61"/>
        <v>31.813118</v>
      </c>
    </row>
    <row r="331" s="3" customFormat="1" ht="16.5" customHeight="1" outlineLevel="2" spans="1:8">
      <c r="A331" s="10" t="s">
        <v>584</v>
      </c>
      <c r="B331" s="10" t="s">
        <v>585</v>
      </c>
      <c r="C331" s="10" t="s">
        <v>546</v>
      </c>
      <c r="D331" s="10" t="s">
        <v>547</v>
      </c>
      <c r="E331" s="11">
        <v>300000</v>
      </c>
      <c r="F331" s="11">
        <v>0</v>
      </c>
      <c r="G331" s="11">
        <f t="shared" si="60"/>
        <v>300000</v>
      </c>
      <c r="H331" s="11">
        <f t="shared" si="61"/>
        <v>0</v>
      </c>
    </row>
    <row r="332" s="3" customFormat="1" ht="16.5" customHeight="1" outlineLevel="2" spans="1:8">
      <c r="A332" s="10" t="s">
        <v>586</v>
      </c>
      <c r="B332" s="10" t="s">
        <v>585</v>
      </c>
      <c r="C332" s="10" t="s">
        <v>546</v>
      </c>
      <c r="D332" s="10" t="s">
        <v>547</v>
      </c>
      <c r="E332" s="11">
        <v>400000</v>
      </c>
      <c r="F332" s="11">
        <v>75180</v>
      </c>
      <c r="G332" s="11">
        <f t="shared" si="60"/>
        <v>324820</v>
      </c>
      <c r="H332" s="11">
        <f t="shared" si="61"/>
        <v>18.795</v>
      </c>
    </row>
    <row r="333" s="3" customFormat="1" ht="16.5" customHeight="1" outlineLevel="2" spans="1:8">
      <c r="A333" s="10" t="s">
        <v>587</v>
      </c>
      <c r="B333" s="10" t="s">
        <v>588</v>
      </c>
      <c r="C333" s="10" t="s">
        <v>546</v>
      </c>
      <c r="D333" s="10" t="s">
        <v>547</v>
      </c>
      <c r="E333" s="11">
        <v>50000</v>
      </c>
      <c r="F333" s="11">
        <v>1680</v>
      </c>
      <c r="G333" s="11">
        <f t="shared" si="60"/>
        <v>48320</v>
      </c>
      <c r="H333" s="11">
        <f t="shared" si="61"/>
        <v>3.36</v>
      </c>
    </row>
    <row r="334" s="3" customFormat="1" ht="16.5" customHeight="1" outlineLevel="2" spans="1:8">
      <c r="A334" s="10" t="s">
        <v>589</v>
      </c>
      <c r="B334" s="10" t="s">
        <v>590</v>
      </c>
      <c r="C334" s="10" t="s">
        <v>546</v>
      </c>
      <c r="D334" s="10" t="s">
        <v>547</v>
      </c>
      <c r="E334" s="11">
        <v>5736200</v>
      </c>
      <c r="F334" s="11">
        <v>0</v>
      </c>
      <c r="G334" s="11">
        <f t="shared" si="60"/>
        <v>5736200</v>
      </c>
      <c r="H334" s="11">
        <f t="shared" si="61"/>
        <v>0</v>
      </c>
    </row>
    <row r="335" s="3" customFormat="1" ht="16.5" customHeight="1" outlineLevel="2" spans="1:8">
      <c r="A335" s="10" t="s">
        <v>591</v>
      </c>
      <c r="B335" s="10" t="s">
        <v>590</v>
      </c>
      <c r="C335" s="10" t="s">
        <v>546</v>
      </c>
      <c r="D335" s="10" t="s">
        <v>547</v>
      </c>
      <c r="E335" s="11">
        <v>2263800</v>
      </c>
      <c r="F335" s="11">
        <v>6000</v>
      </c>
      <c r="G335" s="11">
        <f t="shared" si="60"/>
        <v>2257800</v>
      </c>
      <c r="H335" s="11">
        <f t="shared" si="61"/>
        <v>0.265041081367612</v>
      </c>
    </row>
    <row r="336" s="3" customFormat="1" ht="16.5" customHeight="1" outlineLevel="2" spans="1:8">
      <c r="A336" s="10" t="s">
        <v>592</v>
      </c>
      <c r="B336" s="10" t="s">
        <v>593</v>
      </c>
      <c r="C336" s="10" t="s">
        <v>546</v>
      </c>
      <c r="D336" s="10" t="s">
        <v>547</v>
      </c>
      <c r="E336" s="11">
        <v>700000</v>
      </c>
      <c r="F336" s="11">
        <v>0</v>
      </c>
      <c r="G336" s="11">
        <f t="shared" si="60"/>
        <v>700000</v>
      </c>
      <c r="H336" s="11">
        <f t="shared" si="61"/>
        <v>0</v>
      </c>
    </row>
    <row r="337" s="3" customFormat="1" ht="16.5" customHeight="1" outlineLevel="2" spans="1:8">
      <c r="A337" s="10" t="s">
        <v>594</v>
      </c>
      <c r="B337" s="10" t="s">
        <v>595</v>
      </c>
      <c r="C337" s="10" t="s">
        <v>546</v>
      </c>
      <c r="D337" s="10" t="s">
        <v>547</v>
      </c>
      <c r="E337" s="11">
        <v>1100000</v>
      </c>
      <c r="F337" s="11">
        <v>0</v>
      </c>
      <c r="G337" s="11">
        <f t="shared" si="60"/>
        <v>1100000</v>
      </c>
      <c r="H337" s="11">
        <f t="shared" si="61"/>
        <v>0</v>
      </c>
    </row>
    <row r="338" s="3" customFormat="1" ht="16.5" customHeight="1" outlineLevel="2" spans="1:8">
      <c r="A338" s="10" t="s">
        <v>596</v>
      </c>
      <c r="B338" s="10" t="s">
        <v>597</v>
      </c>
      <c r="C338" s="10" t="s">
        <v>546</v>
      </c>
      <c r="D338" s="10" t="s">
        <v>547</v>
      </c>
      <c r="E338" s="11">
        <v>2400000</v>
      </c>
      <c r="F338" s="11">
        <v>0</v>
      </c>
      <c r="G338" s="11">
        <f t="shared" si="60"/>
        <v>2400000</v>
      </c>
      <c r="H338" s="11">
        <f t="shared" si="61"/>
        <v>0</v>
      </c>
    </row>
    <row r="339" s="3" customFormat="1" ht="16.5" customHeight="1" outlineLevel="2" spans="1:8">
      <c r="A339" s="10" t="s">
        <v>598</v>
      </c>
      <c r="B339" s="10" t="s">
        <v>597</v>
      </c>
      <c r="C339" s="10" t="s">
        <v>546</v>
      </c>
      <c r="D339" s="10" t="s">
        <v>547</v>
      </c>
      <c r="E339" s="11">
        <v>600000</v>
      </c>
      <c r="F339" s="11">
        <v>0</v>
      </c>
      <c r="G339" s="11">
        <f t="shared" si="60"/>
        <v>600000</v>
      </c>
      <c r="H339" s="11">
        <f t="shared" si="61"/>
        <v>0</v>
      </c>
    </row>
    <row r="340" s="3" customFormat="1" ht="16.5" customHeight="1" outlineLevel="2" spans="1:8">
      <c r="A340" s="10" t="s">
        <v>599</v>
      </c>
      <c r="B340" s="10" t="s">
        <v>600</v>
      </c>
      <c r="C340" s="10" t="s">
        <v>546</v>
      </c>
      <c r="D340" s="10" t="s">
        <v>547</v>
      </c>
      <c r="E340" s="11">
        <v>300000</v>
      </c>
      <c r="F340" s="11">
        <v>0</v>
      </c>
      <c r="G340" s="11">
        <f t="shared" si="60"/>
        <v>300000</v>
      </c>
      <c r="H340" s="11">
        <f t="shared" si="61"/>
        <v>0</v>
      </c>
    </row>
    <row r="341" s="3" customFormat="1" ht="16.5" customHeight="1" outlineLevel="2" spans="1:8">
      <c r="A341" s="10" t="s">
        <v>601</v>
      </c>
      <c r="B341" s="10" t="s">
        <v>602</v>
      </c>
      <c r="C341" s="10" t="s">
        <v>546</v>
      </c>
      <c r="D341" s="10" t="s">
        <v>547</v>
      </c>
      <c r="E341" s="11">
        <v>1800000</v>
      </c>
      <c r="F341" s="11">
        <v>0</v>
      </c>
      <c r="G341" s="11">
        <f t="shared" si="60"/>
        <v>1800000</v>
      </c>
      <c r="H341" s="11">
        <f t="shared" si="61"/>
        <v>0</v>
      </c>
    </row>
    <row r="342" s="3" customFormat="1" ht="16.5" customHeight="1" outlineLevel="2" spans="1:8">
      <c r="A342" s="10" t="s">
        <v>603</v>
      </c>
      <c r="B342" s="10" t="s">
        <v>602</v>
      </c>
      <c r="C342" s="10" t="s">
        <v>546</v>
      </c>
      <c r="D342" s="10" t="s">
        <v>547</v>
      </c>
      <c r="E342" s="11">
        <v>1200000</v>
      </c>
      <c r="F342" s="11">
        <v>0</v>
      </c>
      <c r="G342" s="11">
        <f t="shared" si="60"/>
        <v>1200000</v>
      </c>
      <c r="H342" s="11">
        <f t="shared" si="61"/>
        <v>0</v>
      </c>
    </row>
    <row r="343" s="3" customFormat="1" ht="16.5" customHeight="1" outlineLevel="2" spans="1:8">
      <c r="A343" s="10" t="s">
        <v>604</v>
      </c>
      <c r="B343" s="10" t="s">
        <v>605</v>
      </c>
      <c r="C343" s="10" t="s">
        <v>546</v>
      </c>
      <c r="D343" s="10" t="s">
        <v>547</v>
      </c>
      <c r="E343" s="11">
        <v>1500000</v>
      </c>
      <c r="F343" s="11">
        <v>0</v>
      </c>
      <c r="G343" s="11">
        <f t="shared" si="60"/>
        <v>1500000</v>
      </c>
      <c r="H343" s="11">
        <f t="shared" si="61"/>
        <v>0</v>
      </c>
    </row>
    <row r="344" s="3" customFormat="1" ht="16.5" customHeight="1" outlineLevel="2" spans="1:8">
      <c r="A344" s="10" t="s">
        <v>606</v>
      </c>
      <c r="B344" s="10" t="s">
        <v>605</v>
      </c>
      <c r="C344" s="10" t="s">
        <v>546</v>
      </c>
      <c r="D344" s="10" t="s">
        <v>547</v>
      </c>
      <c r="E344" s="11">
        <v>500000</v>
      </c>
      <c r="F344" s="11">
        <v>0</v>
      </c>
      <c r="G344" s="11">
        <f t="shared" si="60"/>
        <v>500000</v>
      </c>
      <c r="H344" s="11">
        <f t="shared" si="61"/>
        <v>0</v>
      </c>
    </row>
    <row r="345" s="3" customFormat="1" ht="16.5" customHeight="1" outlineLevel="2" spans="1:8">
      <c r="A345" s="10" t="s">
        <v>607</v>
      </c>
      <c r="B345" s="10" t="s">
        <v>608</v>
      </c>
      <c r="C345" s="10" t="s">
        <v>546</v>
      </c>
      <c r="D345" s="10" t="s">
        <v>547</v>
      </c>
      <c r="E345" s="11">
        <v>650000</v>
      </c>
      <c r="F345" s="11">
        <v>0</v>
      </c>
      <c r="G345" s="11">
        <f t="shared" si="60"/>
        <v>650000</v>
      </c>
      <c r="H345" s="11">
        <f t="shared" si="61"/>
        <v>0</v>
      </c>
    </row>
    <row r="346" s="3" customFormat="1" ht="16.5" customHeight="1" outlineLevel="2" spans="1:8">
      <c r="A346" s="10" t="s">
        <v>609</v>
      </c>
      <c r="B346" s="10" t="s">
        <v>610</v>
      </c>
      <c r="C346" s="10" t="s">
        <v>546</v>
      </c>
      <c r="D346" s="10" t="s">
        <v>547</v>
      </c>
      <c r="E346" s="11">
        <v>1000000</v>
      </c>
      <c r="F346" s="11">
        <v>0</v>
      </c>
      <c r="G346" s="11">
        <f t="shared" si="60"/>
        <v>1000000</v>
      </c>
      <c r="H346" s="11">
        <f t="shared" si="61"/>
        <v>0</v>
      </c>
    </row>
    <row r="347" s="3" customFormat="1" ht="16.5" customHeight="1" outlineLevel="2" spans="1:8">
      <c r="A347" s="10" t="s">
        <v>611</v>
      </c>
      <c r="B347" s="10" t="s">
        <v>610</v>
      </c>
      <c r="C347" s="10" t="s">
        <v>546</v>
      </c>
      <c r="D347" s="10" t="s">
        <v>547</v>
      </c>
      <c r="E347" s="11">
        <v>950000</v>
      </c>
      <c r="F347" s="11">
        <v>0</v>
      </c>
      <c r="G347" s="11">
        <f t="shared" si="60"/>
        <v>950000</v>
      </c>
      <c r="H347" s="11">
        <f t="shared" si="61"/>
        <v>0</v>
      </c>
    </row>
    <row r="348" s="3" customFormat="1" ht="16.5" customHeight="1" outlineLevel="2" spans="1:8">
      <c r="A348" s="10" t="s">
        <v>612</v>
      </c>
      <c r="B348" s="10" t="s">
        <v>613</v>
      </c>
      <c r="C348" s="10" t="s">
        <v>546</v>
      </c>
      <c r="D348" s="10" t="s">
        <v>547</v>
      </c>
      <c r="E348" s="11">
        <v>1000000</v>
      </c>
      <c r="F348" s="11">
        <v>0</v>
      </c>
      <c r="G348" s="11">
        <f t="shared" si="60"/>
        <v>1000000</v>
      </c>
      <c r="H348" s="11">
        <f t="shared" si="61"/>
        <v>0</v>
      </c>
    </row>
    <row r="349" s="3" customFormat="1" ht="16.5" customHeight="1" outlineLevel="2" spans="1:8">
      <c r="A349" s="10" t="s">
        <v>614</v>
      </c>
      <c r="B349" s="10" t="s">
        <v>613</v>
      </c>
      <c r="C349" s="10" t="s">
        <v>546</v>
      </c>
      <c r="D349" s="10" t="s">
        <v>547</v>
      </c>
      <c r="E349" s="11">
        <v>1300000</v>
      </c>
      <c r="F349" s="11">
        <v>0</v>
      </c>
      <c r="G349" s="11">
        <f t="shared" si="60"/>
        <v>1300000</v>
      </c>
      <c r="H349" s="11">
        <f t="shared" si="61"/>
        <v>0</v>
      </c>
    </row>
    <row r="350" s="3" customFormat="1" ht="16.5" customHeight="1" outlineLevel="2" spans="1:8">
      <c r="A350" s="10" t="s">
        <v>615</v>
      </c>
      <c r="B350" s="10" t="s">
        <v>616</v>
      </c>
      <c r="C350" s="10" t="s">
        <v>546</v>
      </c>
      <c r="D350" s="10" t="s">
        <v>547</v>
      </c>
      <c r="E350" s="11">
        <v>500000</v>
      </c>
      <c r="F350" s="11">
        <v>0</v>
      </c>
      <c r="G350" s="11">
        <f t="shared" si="60"/>
        <v>500000</v>
      </c>
      <c r="H350" s="11">
        <f t="shared" si="61"/>
        <v>0</v>
      </c>
    </row>
    <row r="351" s="3" customFormat="1" ht="16.5" customHeight="1" outlineLevel="2" spans="1:8">
      <c r="A351" s="10" t="s">
        <v>617</v>
      </c>
      <c r="B351" s="10" t="s">
        <v>616</v>
      </c>
      <c r="C351" s="10" t="s">
        <v>546</v>
      </c>
      <c r="D351" s="10" t="s">
        <v>547</v>
      </c>
      <c r="E351" s="11">
        <v>300000</v>
      </c>
      <c r="F351" s="11">
        <v>0</v>
      </c>
      <c r="G351" s="11">
        <f t="shared" si="60"/>
        <v>300000</v>
      </c>
      <c r="H351" s="11">
        <f t="shared" si="61"/>
        <v>0</v>
      </c>
    </row>
    <row r="352" s="3" customFormat="1" ht="16.5" customHeight="1" outlineLevel="2" spans="1:8">
      <c r="A352" s="10" t="s">
        <v>618</v>
      </c>
      <c r="B352" s="10" t="s">
        <v>619</v>
      </c>
      <c r="C352" s="10" t="s">
        <v>546</v>
      </c>
      <c r="D352" s="10" t="s">
        <v>547</v>
      </c>
      <c r="E352" s="11">
        <v>200000</v>
      </c>
      <c r="F352" s="11">
        <v>0</v>
      </c>
      <c r="G352" s="11">
        <f t="shared" si="60"/>
        <v>200000</v>
      </c>
      <c r="H352" s="11">
        <f t="shared" si="61"/>
        <v>0</v>
      </c>
    </row>
    <row r="353" s="3" customFormat="1" ht="16.5" customHeight="1" outlineLevel="2" spans="1:8">
      <c r="A353" s="10" t="s">
        <v>620</v>
      </c>
      <c r="B353" s="10" t="s">
        <v>621</v>
      </c>
      <c r="C353" s="10" t="s">
        <v>546</v>
      </c>
      <c r="D353" s="10" t="s">
        <v>547</v>
      </c>
      <c r="E353" s="11">
        <v>539250</v>
      </c>
      <c r="F353" s="11">
        <v>0</v>
      </c>
      <c r="G353" s="11">
        <f t="shared" si="60"/>
        <v>539250</v>
      </c>
      <c r="H353" s="11">
        <f t="shared" si="61"/>
        <v>0</v>
      </c>
    </row>
    <row r="354" s="3" customFormat="1" ht="16.5" customHeight="1" outlineLevel="2" spans="1:8">
      <c r="A354" s="10" t="s">
        <v>622</v>
      </c>
      <c r="B354" s="10" t="s">
        <v>623</v>
      </c>
      <c r="C354" s="10" t="s">
        <v>546</v>
      </c>
      <c r="D354" s="10" t="s">
        <v>547</v>
      </c>
      <c r="E354" s="11">
        <v>5406000</v>
      </c>
      <c r="F354" s="11">
        <v>0</v>
      </c>
      <c r="G354" s="11">
        <f t="shared" si="60"/>
        <v>5406000</v>
      </c>
      <c r="H354" s="11">
        <f t="shared" si="61"/>
        <v>0</v>
      </c>
    </row>
    <row r="355" s="2" customFormat="1" ht="16.5" customHeight="1" outlineLevel="1" spans="1:8">
      <c r="A355" s="12"/>
      <c r="B355" s="12"/>
      <c r="C355" s="13" t="s">
        <v>624</v>
      </c>
      <c r="D355" s="12"/>
      <c r="E355" s="14">
        <f t="shared" ref="E355:G355" si="62">SUBTOTAL(9,E307:E354)</f>
        <v>49198250</v>
      </c>
      <c r="F355" s="14">
        <f t="shared" si="62"/>
        <v>1039827.03</v>
      </c>
      <c r="G355" s="14">
        <f t="shared" si="62"/>
        <v>48158422.97</v>
      </c>
      <c r="H355" s="14">
        <f t="shared" si="61"/>
        <v>2.11354475006733</v>
      </c>
    </row>
    <row r="356" s="3" customFormat="1" ht="16.5" customHeight="1" outlineLevel="2" spans="1:8">
      <c r="A356" s="10" t="s">
        <v>625</v>
      </c>
      <c r="B356" s="10" t="s">
        <v>626</v>
      </c>
      <c r="C356" s="10" t="s">
        <v>627</v>
      </c>
      <c r="D356" s="10" t="s">
        <v>628</v>
      </c>
      <c r="E356" s="11">
        <v>11800</v>
      </c>
      <c r="F356" s="11">
        <v>0</v>
      </c>
      <c r="G356" s="11">
        <f t="shared" ref="G356:G364" si="63">E356-F356</f>
        <v>11800</v>
      </c>
      <c r="H356" s="11">
        <f t="shared" si="61"/>
        <v>0</v>
      </c>
    </row>
    <row r="357" s="3" customFormat="1" ht="16.5" customHeight="1" outlineLevel="2" spans="1:8">
      <c r="A357" s="10" t="s">
        <v>629</v>
      </c>
      <c r="B357" s="10" t="s">
        <v>626</v>
      </c>
      <c r="C357" s="10" t="s">
        <v>627</v>
      </c>
      <c r="D357" s="10" t="s">
        <v>628</v>
      </c>
      <c r="E357" s="11">
        <v>5000</v>
      </c>
      <c r="F357" s="11">
        <v>0</v>
      </c>
      <c r="G357" s="11">
        <f t="shared" si="63"/>
        <v>5000</v>
      </c>
      <c r="H357" s="11">
        <f t="shared" si="61"/>
        <v>0</v>
      </c>
    </row>
    <row r="358" s="3" customFormat="1" ht="16.5" customHeight="1" outlineLevel="2" spans="1:8">
      <c r="A358" s="10" t="s">
        <v>630</v>
      </c>
      <c r="B358" s="10" t="s">
        <v>631</v>
      </c>
      <c r="C358" s="10" t="s">
        <v>627</v>
      </c>
      <c r="D358" s="10" t="s">
        <v>628</v>
      </c>
      <c r="E358" s="11">
        <v>10000</v>
      </c>
      <c r="F358" s="11">
        <v>0</v>
      </c>
      <c r="G358" s="11">
        <f t="shared" si="63"/>
        <v>10000</v>
      </c>
      <c r="H358" s="11">
        <f t="shared" si="61"/>
        <v>0</v>
      </c>
    </row>
    <row r="359" s="3" customFormat="1" ht="16.5" customHeight="1" outlineLevel="2" spans="1:8">
      <c r="A359" s="10" t="s">
        <v>632</v>
      </c>
      <c r="B359" s="10" t="s">
        <v>631</v>
      </c>
      <c r="C359" s="10" t="s">
        <v>627</v>
      </c>
      <c r="D359" s="10" t="s">
        <v>628</v>
      </c>
      <c r="E359" s="11">
        <v>10000</v>
      </c>
      <c r="F359" s="11">
        <v>0</v>
      </c>
      <c r="G359" s="11">
        <f t="shared" si="63"/>
        <v>10000</v>
      </c>
      <c r="H359" s="11">
        <f t="shared" si="61"/>
        <v>0</v>
      </c>
    </row>
    <row r="360" s="3" customFormat="1" ht="16.5" customHeight="1" outlineLevel="2" spans="1:8">
      <c r="A360" s="10" t="s">
        <v>633</v>
      </c>
      <c r="B360" s="10" t="s">
        <v>634</v>
      </c>
      <c r="C360" s="10" t="s">
        <v>627</v>
      </c>
      <c r="D360" s="10" t="s">
        <v>628</v>
      </c>
      <c r="E360" s="11">
        <v>80000</v>
      </c>
      <c r="F360" s="11">
        <v>0</v>
      </c>
      <c r="G360" s="11">
        <f t="shared" si="63"/>
        <v>80000</v>
      </c>
      <c r="H360" s="11">
        <f t="shared" si="61"/>
        <v>0</v>
      </c>
    </row>
    <row r="361" s="3" customFormat="1" ht="16.5" customHeight="1" outlineLevel="2" spans="1:8">
      <c r="A361" s="10" t="s">
        <v>635</v>
      </c>
      <c r="B361" s="10" t="s">
        <v>634</v>
      </c>
      <c r="C361" s="10" t="s">
        <v>627</v>
      </c>
      <c r="D361" s="10" t="s">
        <v>628</v>
      </c>
      <c r="E361" s="11">
        <v>100000</v>
      </c>
      <c r="F361" s="11">
        <v>0</v>
      </c>
      <c r="G361" s="11">
        <f t="shared" si="63"/>
        <v>100000</v>
      </c>
      <c r="H361" s="11">
        <f t="shared" si="61"/>
        <v>0</v>
      </c>
    </row>
    <row r="362" s="3" customFormat="1" ht="16.5" customHeight="1" outlineLevel="2" spans="1:8">
      <c r="A362" s="10" t="s">
        <v>636</v>
      </c>
      <c r="B362" s="10" t="s">
        <v>637</v>
      </c>
      <c r="C362" s="10" t="s">
        <v>627</v>
      </c>
      <c r="D362" s="10" t="s">
        <v>628</v>
      </c>
      <c r="E362" s="11">
        <v>60000</v>
      </c>
      <c r="F362" s="11">
        <v>0</v>
      </c>
      <c r="G362" s="11">
        <f t="shared" si="63"/>
        <v>60000</v>
      </c>
      <c r="H362" s="11">
        <f t="shared" si="61"/>
        <v>0</v>
      </c>
    </row>
    <row r="363" s="3" customFormat="1" ht="16.5" customHeight="1" outlineLevel="2" spans="1:8">
      <c r="A363" s="10" t="s">
        <v>638</v>
      </c>
      <c r="B363" s="10" t="s">
        <v>639</v>
      </c>
      <c r="C363" s="10" t="s">
        <v>627</v>
      </c>
      <c r="D363" s="10" t="s">
        <v>628</v>
      </c>
      <c r="E363" s="11">
        <v>15000</v>
      </c>
      <c r="F363" s="11">
        <v>0</v>
      </c>
      <c r="G363" s="11">
        <f t="shared" si="63"/>
        <v>15000</v>
      </c>
      <c r="H363" s="11">
        <f t="shared" si="61"/>
        <v>0</v>
      </c>
    </row>
    <row r="364" s="3" customFormat="1" ht="16.5" customHeight="1" outlineLevel="2" spans="1:8">
      <c r="A364" s="10" t="s">
        <v>640</v>
      </c>
      <c r="B364" s="10" t="s">
        <v>639</v>
      </c>
      <c r="C364" s="10" t="s">
        <v>627</v>
      </c>
      <c r="D364" s="10" t="s">
        <v>628</v>
      </c>
      <c r="E364" s="11">
        <v>5000</v>
      </c>
      <c r="F364" s="11">
        <v>0</v>
      </c>
      <c r="G364" s="11">
        <f t="shared" si="63"/>
        <v>5000</v>
      </c>
      <c r="H364" s="11">
        <f t="shared" si="61"/>
        <v>0</v>
      </c>
    </row>
    <row r="365" s="2" customFormat="1" ht="16.5" customHeight="1" outlineLevel="1" spans="1:8">
      <c r="A365" s="12"/>
      <c r="B365" s="12"/>
      <c r="C365" s="13" t="s">
        <v>641</v>
      </c>
      <c r="D365" s="12"/>
      <c r="E365" s="14">
        <f t="shared" ref="E365:G365" si="64">SUBTOTAL(9,E356:E364)</f>
        <v>296800</v>
      </c>
      <c r="F365" s="14">
        <f t="shared" si="64"/>
        <v>0</v>
      </c>
      <c r="G365" s="14">
        <f t="shared" si="64"/>
        <v>296800</v>
      </c>
      <c r="H365" s="14">
        <f t="shared" si="61"/>
        <v>0</v>
      </c>
    </row>
    <row r="366" s="3" customFormat="1" ht="16.5" customHeight="1" outlineLevel="2" spans="1:8">
      <c r="A366" s="10" t="s">
        <v>642</v>
      </c>
      <c r="B366" s="10" t="s">
        <v>643</v>
      </c>
      <c r="C366" s="10" t="s">
        <v>644</v>
      </c>
      <c r="D366" s="10" t="s">
        <v>645</v>
      </c>
      <c r="E366" s="11">
        <v>15845.91</v>
      </c>
      <c r="F366" s="11">
        <v>0</v>
      </c>
      <c r="G366" s="11">
        <f t="shared" ref="G366:G369" si="65">E366-F366</f>
        <v>15845.91</v>
      </c>
      <c r="H366" s="11">
        <f t="shared" si="61"/>
        <v>0</v>
      </c>
    </row>
    <row r="367" s="3" customFormat="1" ht="16.5" customHeight="1" outlineLevel="2" spans="1:8">
      <c r="A367" s="10" t="s">
        <v>646</v>
      </c>
      <c r="B367" s="10" t="s">
        <v>643</v>
      </c>
      <c r="C367" s="10" t="s">
        <v>644</v>
      </c>
      <c r="D367" s="10" t="s">
        <v>645</v>
      </c>
      <c r="E367" s="11">
        <v>22184.27</v>
      </c>
      <c r="F367" s="11">
        <v>168</v>
      </c>
      <c r="G367" s="11">
        <f t="shared" si="65"/>
        <v>22016.27</v>
      </c>
      <c r="H367" s="11">
        <f t="shared" si="61"/>
        <v>0.757293343436588</v>
      </c>
    </row>
    <row r="368" s="3" customFormat="1" ht="16.5" customHeight="1" outlineLevel="2" spans="1:8">
      <c r="A368" s="10" t="s">
        <v>647</v>
      </c>
      <c r="B368" s="10" t="s">
        <v>648</v>
      </c>
      <c r="C368" s="10" t="s">
        <v>644</v>
      </c>
      <c r="D368" s="10" t="s">
        <v>645</v>
      </c>
      <c r="E368" s="11">
        <v>11000</v>
      </c>
      <c r="F368" s="11">
        <v>0</v>
      </c>
      <c r="G368" s="11">
        <f t="shared" si="65"/>
        <v>11000</v>
      </c>
      <c r="H368" s="11">
        <f t="shared" si="61"/>
        <v>0</v>
      </c>
    </row>
    <row r="369" s="3" customFormat="1" ht="16.5" customHeight="1" outlineLevel="2" spans="1:8">
      <c r="A369" s="10" t="s">
        <v>649</v>
      </c>
      <c r="B369" s="10" t="s">
        <v>648</v>
      </c>
      <c r="C369" s="10" t="s">
        <v>644</v>
      </c>
      <c r="D369" s="10" t="s">
        <v>645</v>
      </c>
      <c r="E369" s="11">
        <v>3000</v>
      </c>
      <c r="F369" s="11">
        <v>0</v>
      </c>
      <c r="G369" s="11">
        <f t="shared" si="65"/>
        <v>3000</v>
      </c>
      <c r="H369" s="11">
        <f t="shared" si="61"/>
        <v>0</v>
      </c>
    </row>
    <row r="370" s="2" customFormat="1" ht="16.5" customHeight="1" outlineLevel="1" spans="1:8">
      <c r="A370" s="12"/>
      <c r="B370" s="12"/>
      <c r="C370" s="13" t="s">
        <v>650</v>
      </c>
      <c r="D370" s="12"/>
      <c r="E370" s="14">
        <f t="shared" ref="E370:G370" si="66">SUBTOTAL(9,E366:E369)</f>
        <v>52030.18</v>
      </c>
      <c r="F370" s="14">
        <f t="shared" si="66"/>
        <v>168</v>
      </c>
      <c r="G370" s="14">
        <f t="shared" si="66"/>
        <v>51862.18</v>
      </c>
      <c r="H370" s="14">
        <f t="shared" si="61"/>
        <v>0.322889522965325</v>
      </c>
    </row>
    <row r="371" s="3" customFormat="1" ht="16.5" customHeight="1" outlineLevel="2" spans="1:8">
      <c r="A371" s="10" t="s">
        <v>651</v>
      </c>
      <c r="B371" s="10" t="s">
        <v>652</v>
      </c>
      <c r="C371" s="10" t="s">
        <v>653</v>
      </c>
      <c r="D371" s="10" t="s">
        <v>628</v>
      </c>
      <c r="E371" s="11">
        <v>9000</v>
      </c>
      <c r="F371" s="11">
        <v>0</v>
      </c>
      <c r="G371" s="11">
        <f t="shared" ref="G371:G389" si="67">E371-F371</f>
        <v>9000</v>
      </c>
      <c r="H371" s="11">
        <f t="shared" si="61"/>
        <v>0</v>
      </c>
    </row>
    <row r="372" s="3" customFormat="1" ht="16.5" customHeight="1" outlineLevel="2" spans="1:8">
      <c r="A372" s="10" t="s">
        <v>654</v>
      </c>
      <c r="B372" s="10" t="s">
        <v>652</v>
      </c>
      <c r="C372" s="10" t="s">
        <v>653</v>
      </c>
      <c r="D372" s="10" t="s">
        <v>628</v>
      </c>
      <c r="E372" s="11">
        <v>5000</v>
      </c>
      <c r="F372" s="11">
        <v>0</v>
      </c>
      <c r="G372" s="11">
        <f t="shared" si="67"/>
        <v>5000</v>
      </c>
      <c r="H372" s="11">
        <f t="shared" si="61"/>
        <v>0</v>
      </c>
    </row>
    <row r="373" s="3" customFormat="1" ht="16.5" customHeight="1" outlineLevel="2" spans="1:8">
      <c r="A373" s="10" t="s">
        <v>655</v>
      </c>
      <c r="B373" s="10" t="s">
        <v>656</v>
      </c>
      <c r="C373" s="10" t="s">
        <v>653</v>
      </c>
      <c r="D373" s="10" t="s">
        <v>628</v>
      </c>
      <c r="E373" s="11">
        <v>50000</v>
      </c>
      <c r="F373" s="11">
        <v>0</v>
      </c>
      <c r="G373" s="11">
        <f t="shared" si="67"/>
        <v>50000</v>
      </c>
      <c r="H373" s="11">
        <f t="shared" si="61"/>
        <v>0</v>
      </c>
    </row>
    <row r="374" s="3" customFormat="1" ht="16.5" customHeight="1" outlineLevel="2" spans="1:8">
      <c r="A374" s="10" t="s">
        <v>657</v>
      </c>
      <c r="B374" s="10" t="s">
        <v>656</v>
      </c>
      <c r="C374" s="10" t="s">
        <v>653</v>
      </c>
      <c r="D374" s="10" t="s">
        <v>628</v>
      </c>
      <c r="E374" s="11">
        <v>20000</v>
      </c>
      <c r="F374" s="11">
        <v>2084</v>
      </c>
      <c r="G374" s="11">
        <f t="shared" si="67"/>
        <v>17916</v>
      </c>
      <c r="H374" s="11">
        <f t="shared" si="61"/>
        <v>10.42</v>
      </c>
    </row>
    <row r="375" s="3" customFormat="1" ht="16.5" customHeight="1" outlineLevel="2" spans="1:8">
      <c r="A375" s="10" t="s">
        <v>658</v>
      </c>
      <c r="B375" s="10" t="s">
        <v>659</v>
      </c>
      <c r="C375" s="10" t="s">
        <v>653</v>
      </c>
      <c r="D375" s="10" t="s">
        <v>628</v>
      </c>
      <c r="E375" s="11">
        <v>20000</v>
      </c>
      <c r="F375" s="11">
        <v>0</v>
      </c>
      <c r="G375" s="11">
        <f t="shared" si="67"/>
        <v>20000</v>
      </c>
      <c r="H375" s="11">
        <f t="shared" si="61"/>
        <v>0</v>
      </c>
    </row>
    <row r="376" s="3" customFormat="1" ht="16.5" customHeight="1" outlineLevel="2" spans="1:8">
      <c r="A376" s="10" t="s">
        <v>660</v>
      </c>
      <c r="B376" s="10" t="s">
        <v>659</v>
      </c>
      <c r="C376" s="10" t="s">
        <v>653</v>
      </c>
      <c r="D376" s="10" t="s">
        <v>628</v>
      </c>
      <c r="E376" s="11">
        <v>20000</v>
      </c>
      <c r="F376" s="11">
        <v>0</v>
      </c>
      <c r="G376" s="11">
        <f t="shared" si="67"/>
        <v>20000</v>
      </c>
      <c r="H376" s="11">
        <f t="shared" si="61"/>
        <v>0</v>
      </c>
    </row>
    <row r="377" s="3" customFormat="1" ht="16.5" customHeight="1" outlineLevel="2" spans="1:8">
      <c r="A377" s="10" t="s">
        <v>661</v>
      </c>
      <c r="B377" s="10" t="s">
        <v>662</v>
      </c>
      <c r="C377" s="10" t="s">
        <v>653</v>
      </c>
      <c r="D377" s="10" t="s">
        <v>628</v>
      </c>
      <c r="E377" s="11">
        <v>40000</v>
      </c>
      <c r="F377" s="11">
        <v>0</v>
      </c>
      <c r="G377" s="11">
        <f t="shared" si="67"/>
        <v>40000</v>
      </c>
      <c r="H377" s="11">
        <f t="shared" si="61"/>
        <v>0</v>
      </c>
    </row>
    <row r="378" s="3" customFormat="1" ht="16.5" customHeight="1" outlineLevel="2" spans="1:8">
      <c r="A378" s="10" t="s">
        <v>663</v>
      </c>
      <c r="B378" s="10" t="s">
        <v>662</v>
      </c>
      <c r="C378" s="10" t="s">
        <v>653</v>
      </c>
      <c r="D378" s="10" t="s">
        <v>628</v>
      </c>
      <c r="E378" s="11">
        <v>10000</v>
      </c>
      <c r="F378" s="11">
        <v>0</v>
      </c>
      <c r="G378" s="11">
        <f t="shared" si="67"/>
        <v>10000</v>
      </c>
      <c r="H378" s="11">
        <f t="shared" si="61"/>
        <v>0</v>
      </c>
    </row>
    <row r="379" s="3" customFormat="1" ht="16.5" customHeight="1" outlineLevel="2" spans="1:8">
      <c r="A379" s="10" t="s">
        <v>664</v>
      </c>
      <c r="B379" s="10" t="s">
        <v>665</v>
      </c>
      <c r="C379" s="10" t="s">
        <v>653</v>
      </c>
      <c r="D379" s="10" t="s">
        <v>628</v>
      </c>
      <c r="E379" s="11">
        <v>120000</v>
      </c>
      <c r="F379" s="11">
        <v>0</v>
      </c>
      <c r="G379" s="11">
        <f t="shared" si="67"/>
        <v>120000</v>
      </c>
      <c r="H379" s="11">
        <f t="shared" si="61"/>
        <v>0</v>
      </c>
    </row>
    <row r="380" s="3" customFormat="1" ht="16.5" customHeight="1" outlineLevel="2" spans="1:8">
      <c r="A380" s="10" t="s">
        <v>666</v>
      </c>
      <c r="B380" s="10" t="s">
        <v>665</v>
      </c>
      <c r="C380" s="10" t="s">
        <v>653</v>
      </c>
      <c r="D380" s="10" t="s">
        <v>628</v>
      </c>
      <c r="E380" s="11">
        <v>30000</v>
      </c>
      <c r="F380" s="11">
        <v>8139.5</v>
      </c>
      <c r="G380" s="11">
        <f t="shared" si="67"/>
        <v>21860.5</v>
      </c>
      <c r="H380" s="11">
        <f t="shared" si="61"/>
        <v>27.1316666666667</v>
      </c>
    </row>
    <row r="381" s="3" customFormat="1" ht="16.5" customHeight="1" outlineLevel="2" spans="1:8">
      <c r="A381" s="10" t="s">
        <v>667</v>
      </c>
      <c r="B381" s="10" t="s">
        <v>668</v>
      </c>
      <c r="C381" s="10" t="s">
        <v>653</v>
      </c>
      <c r="D381" s="10" t="s">
        <v>628</v>
      </c>
      <c r="E381" s="11">
        <v>120000</v>
      </c>
      <c r="F381" s="11">
        <v>0</v>
      </c>
      <c r="G381" s="11">
        <f t="shared" si="67"/>
        <v>120000</v>
      </c>
      <c r="H381" s="11">
        <f t="shared" si="61"/>
        <v>0</v>
      </c>
    </row>
    <row r="382" s="3" customFormat="1" ht="16.5" customHeight="1" outlineLevel="2" spans="1:8">
      <c r="A382" s="10" t="s">
        <v>669</v>
      </c>
      <c r="B382" s="10" t="s">
        <v>668</v>
      </c>
      <c r="C382" s="10" t="s">
        <v>653</v>
      </c>
      <c r="D382" s="10" t="s">
        <v>628</v>
      </c>
      <c r="E382" s="11">
        <v>30000</v>
      </c>
      <c r="F382" s="11">
        <v>0</v>
      </c>
      <c r="G382" s="11">
        <f t="shared" si="67"/>
        <v>30000</v>
      </c>
      <c r="H382" s="11">
        <f t="shared" si="61"/>
        <v>0</v>
      </c>
    </row>
    <row r="383" s="3" customFormat="1" ht="16.5" customHeight="1" outlineLevel="2" spans="1:8">
      <c r="A383" s="10" t="s">
        <v>670</v>
      </c>
      <c r="B383" s="10" t="s">
        <v>671</v>
      </c>
      <c r="C383" s="10" t="s">
        <v>653</v>
      </c>
      <c r="D383" s="10" t="s">
        <v>628</v>
      </c>
      <c r="E383" s="11">
        <v>10000</v>
      </c>
      <c r="F383" s="11">
        <v>0</v>
      </c>
      <c r="G383" s="11">
        <f t="shared" si="67"/>
        <v>10000</v>
      </c>
      <c r="H383" s="11">
        <f t="shared" si="61"/>
        <v>0</v>
      </c>
    </row>
    <row r="384" s="3" customFormat="1" ht="16.5" customHeight="1" outlineLevel="2" spans="1:8">
      <c r="A384" s="10" t="s">
        <v>672</v>
      </c>
      <c r="B384" s="10" t="s">
        <v>671</v>
      </c>
      <c r="C384" s="10" t="s">
        <v>653</v>
      </c>
      <c r="D384" s="10" t="s">
        <v>628</v>
      </c>
      <c r="E384" s="11">
        <v>5000</v>
      </c>
      <c r="F384" s="11">
        <v>0</v>
      </c>
      <c r="G384" s="11">
        <f t="shared" si="67"/>
        <v>5000</v>
      </c>
      <c r="H384" s="11">
        <f t="shared" si="61"/>
        <v>0</v>
      </c>
    </row>
    <row r="385" s="3" customFormat="1" ht="16.5" customHeight="1" outlineLevel="2" spans="1:8">
      <c r="A385" s="10" t="s">
        <v>673</v>
      </c>
      <c r="B385" s="10" t="s">
        <v>674</v>
      </c>
      <c r="C385" s="10" t="s">
        <v>653</v>
      </c>
      <c r="D385" s="10" t="s">
        <v>628</v>
      </c>
      <c r="E385" s="11">
        <v>10000</v>
      </c>
      <c r="F385" s="11">
        <v>0</v>
      </c>
      <c r="G385" s="11">
        <f t="shared" si="67"/>
        <v>10000</v>
      </c>
      <c r="H385" s="11">
        <f t="shared" si="61"/>
        <v>0</v>
      </c>
    </row>
    <row r="386" s="3" customFormat="1" ht="16.5" customHeight="1" outlineLevel="2" spans="1:8">
      <c r="A386" s="10" t="s">
        <v>675</v>
      </c>
      <c r="B386" s="10" t="s">
        <v>676</v>
      </c>
      <c r="C386" s="10" t="s">
        <v>653</v>
      </c>
      <c r="D386" s="10" t="s">
        <v>628</v>
      </c>
      <c r="E386" s="11">
        <v>20000</v>
      </c>
      <c r="F386" s="11">
        <v>0</v>
      </c>
      <c r="G386" s="11">
        <f t="shared" si="67"/>
        <v>20000</v>
      </c>
      <c r="H386" s="11">
        <f t="shared" si="61"/>
        <v>0</v>
      </c>
    </row>
    <row r="387" s="3" customFormat="1" ht="16.5" customHeight="1" outlineLevel="2" spans="1:8">
      <c r="A387" s="10" t="s">
        <v>677</v>
      </c>
      <c r="B387" s="10" t="s">
        <v>678</v>
      </c>
      <c r="C387" s="10" t="s">
        <v>653</v>
      </c>
      <c r="D387" s="10" t="s">
        <v>628</v>
      </c>
      <c r="E387" s="11">
        <v>50000</v>
      </c>
      <c r="F387" s="11">
        <v>0</v>
      </c>
      <c r="G387" s="11">
        <f t="shared" si="67"/>
        <v>50000</v>
      </c>
      <c r="H387" s="11">
        <f t="shared" si="61"/>
        <v>0</v>
      </c>
    </row>
    <row r="388" s="3" customFormat="1" ht="16.5" customHeight="1" outlineLevel="2" spans="1:8">
      <c r="A388" s="10" t="s">
        <v>679</v>
      </c>
      <c r="B388" s="10" t="s">
        <v>680</v>
      </c>
      <c r="C388" s="10" t="s">
        <v>653</v>
      </c>
      <c r="D388" s="10" t="s">
        <v>628</v>
      </c>
      <c r="E388" s="11">
        <v>278.2</v>
      </c>
      <c r="F388" s="11">
        <v>0</v>
      </c>
      <c r="G388" s="11">
        <f t="shared" si="67"/>
        <v>278.2</v>
      </c>
      <c r="H388" s="11">
        <f t="shared" ref="H388:H451" si="68">F388/E388*100</f>
        <v>0</v>
      </c>
    </row>
    <row r="389" s="3" customFormat="1" ht="16.5" customHeight="1" outlineLevel="2" spans="1:8">
      <c r="A389" s="10" t="s">
        <v>681</v>
      </c>
      <c r="B389" s="10" t="s">
        <v>665</v>
      </c>
      <c r="C389" s="10" t="s">
        <v>653</v>
      </c>
      <c r="D389" s="10" t="s">
        <v>628</v>
      </c>
      <c r="E389" s="11">
        <v>180000</v>
      </c>
      <c r="F389" s="11">
        <v>0</v>
      </c>
      <c r="G389" s="11">
        <f t="shared" si="67"/>
        <v>180000</v>
      </c>
      <c r="H389" s="11">
        <f t="shared" si="68"/>
        <v>0</v>
      </c>
    </row>
    <row r="390" s="2" customFormat="1" ht="16.5" customHeight="1" outlineLevel="1" spans="1:8">
      <c r="A390" s="12"/>
      <c r="B390" s="12"/>
      <c r="C390" s="13" t="s">
        <v>682</v>
      </c>
      <c r="D390" s="12"/>
      <c r="E390" s="14">
        <f t="shared" ref="E390:G390" si="69">SUBTOTAL(9,E371:E389)</f>
        <v>749278.2</v>
      </c>
      <c r="F390" s="14">
        <f t="shared" si="69"/>
        <v>10223.5</v>
      </c>
      <c r="G390" s="14">
        <f t="shared" si="69"/>
        <v>739054.7</v>
      </c>
      <c r="H390" s="14">
        <f t="shared" si="68"/>
        <v>1.36444647662243</v>
      </c>
    </row>
    <row r="391" s="3" customFormat="1" ht="16.5" customHeight="1" outlineLevel="2" spans="1:8">
      <c r="A391" s="10" t="s">
        <v>683</v>
      </c>
      <c r="B391" s="10" t="s">
        <v>684</v>
      </c>
      <c r="C391" s="10" t="s">
        <v>685</v>
      </c>
      <c r="D391" s="10" t="s">
        <v>628</v>
      </c>
      <c r="E391" s="11">
        <v>34800</v>
      </c>
      <c r="F391" s="11">
        <v>0</v>
      </c>
      <c r="G391" s="11">
        <f t="shared" ref="G391:G416" si="70">E391-F391</f>
        <v>34800</v>
      </c>
      <c r="H391" s="11">
        <f t="shared" si="68"/>
        <v>0</v>
      </c>
    </row>
    <row r="392" s="3" customFormat="1" ht="16.5" customHeight="1" outlineLevel="2" spans="1:8">
      <c r="A392" s="10" t="s">
        <v>686</v>
      </c>
      <c r="B392" s="10" t="s">
        <v>684</v>
      </c>
      <c r="C392" s="10" t="s">
        <v>685</v>
      </c>
      <c r="D392" s="10" t="s">
        <v>628</v>
      </c>
      <c r="E392" s="11">
        <v>10000</v>
      </c>
      <c r="F392" s="11">
        <v>1680</v>
      </c>
      <c r="G392" s="11">
        <f t="shared" si="70"/>
        <v>8320</v>
      </c>
      <c r="H392" s="11">
        <f t="shared" si="68"/>
        <v>16.8</v>
      </c>
    </row>
    <row r="393" s="3" customFormat="1" ht="16.5" customHeight="1" outlineLevel="2" spans="1:8">
      <c r="A393" s="10" t="s">
        <v>687</v>
      </c>
      <c r="B393" s="10" t="s">
        <v>688</v>
      </c>
      <c r="C393" s="10" t="s">
        <v>685</v>
      </c>
      <c r="D393" s="10" t="s">
        <v>628</v>
      </c>
      <c r="E393" s="11">
        <v>150000</v>
      </c>
      <c r="F393" s="11">
        <v>0</v>
      </c>
      <c r="G393" s="11">
        <f t="shared" si="70"/>
        <v>150000</v>
      </c>
      <c r="H393" s="11">
        <f t="shared" si="68"/>
        <v>0</v>
      </c>
    </row>
    <row r="394" s="3" customFormat="1" ht="16.5" customHeight="1" outlineLevel="2" spans="1:8">
      <c r="A394" s="10" t="s">
        <v>689</v>
      </c>
      <c r="B394" s="10" t="s">
        <v>688</v>
      </c>
      <c r="C394" s="10" t="s">
        <v>685</v>
      </c>
      <c r="D394" s="10" t="s">
        <v>628</v>
      </c>
      <c r="E394" s="11">
        <v>200000</v>
      </c>
      <c r="F394" s="11">
        <v>48299</v>
      </c>
      <c r="G394" s="11">
        <f t="shared" si="70"/>
        <v>151701</v>
      </c>
      <c r="H394" s="11">
        <f t="shared" si="68"/>
        <v>24.1495</v>
      </c>
    </row>
    <row r="395" s="3" customFormat="1" ht="16.5" customHeight="1" outlineLevel="2" spans="1:8">
      <c r="A395" s="10" t="s">
        <v>690</v>
      </c>
      <c r="B395" s="10" t="s">
        <v>691</v>
      </c>
      <c r="C395" s="10" t="s">
        <v>685</v>
      </c>
      <c r="D395" s="10" t="s">
        <v>628</v>
      </c>
      <c r="E395" s="11">
        <v>25000</v>
      </c>
      <c r="F395" s="11">
        <v>0</v>
      </c>
      <c r="G395" s="11">
        <f t="shared" si="70"/>
        <v>25000</v>
      </c>
      <c r="H395" s="11">
        <f t="shared" si="68"/>
        <v>0</v>
      </c>
    </row>
    <row r="396" s="3" customFormat="1" ht="16.5" customHeight="1" outlineLevel="2" spans="1:8">
      <c r="A396" s="10" t="s">
        <v>692</v>
      </c>
      <c r="B396" s="10" t="s">
        <v>691</v>
      </c>
      <c r="C396" s="10" t="s">
        <v>685</v>
      </c>
      <c r="D396" s="10" t="s">
        <v>628</v>
      </c>
      <c r="E396" s="11">
        <v>5000</v>
      </c>
      <c r="F396" s="11">
        <v>0</v>
      </c>
      <c r="G396" s="11">
        <f t="shared" si="70"/>
        <v>5000</v>
      </c>
      <c r="H396" s="11">
        <f t="shared" si="68"/>
        <v>0</v>
      </c>
    </row>
    <row r="397" s="3" customFormat="1" ht="16.5" customHeight="1" outlineLevel="2" spans="1:8">
      <c r="A397" s="10" t="s">
        <v>693</v>
      </c>
      <c r="B397" s="10" t="s">
        <v>694</v>
      </c>
      <c r="C397" s="10" t="s">
        <v>685</v>
      </c>
      <c r="D397" s="10" t="s">
        <v>628</v>
      </c>
      <c r="E397" s="11">
        <v>40000</v>
      </c>
      <c r="F397" s="11">
        <v>0</v>
      </c>
      <c r="G397" s="11">
        <f t="shared" si="70"/>
        <v>40000</v>
      </c>
      <c r="H397" s="11">
        <f t="shared" si="68"/>
        <v>0</v>
      </c>
    </row>
    <row r="398" s="3" customFormat="1" ht="16.5" customHeight="1" outlineLevel="2" spans="1:8">
      <c r="A398" s="10" t="s">
        <v>695</v>
      </c>
      <c r="B398" s="10" t="s">
        <v>694</v>
      </c>
      <c r="C398" s="10" t="s">
        <v>685</v>
      </c>
      <c r="D398" s="10" t="s">
        <v>628</v>
      </c>
      <c r="E398" s="11">
        <v>20000</v>
      </c>
      <c r="F398" s="11">
        <v>0</v>
      </c>
      <c r="G398" s="11">
        <f t="shared" si="70"/>
        <v>20000</v>
      </c>
      <c r="H398" s="11">
        <f t="shared" si="68"/>
        <v>0</v>
      </c>
    </row>
    <row r="399" s="3" customFormat="1" ht="16.5" customHeight="1" outlineLevel="2" spans="1:8">
      <c r="A399" s="10" t="s">
        <v>696</v>
      </c>
      <c r="B399" s="10" t="s">
        <v>697</v>
      </c>
      <c r="C399" s="10" t="s">
        <v>685</v>
      </c>
      <c r="D399" s="10" t="s">
        <v>628</v>
      </c>
      <c r="E399" s="11">
        <v>15000</v>
      </c>
      <c r="F399" s="11">
        <v>0</v>
      </c>
      <c r="G399" s="11">
        <f t="shared" si="70"/>
        <v>15000</v>
      </c>
      <c r="H399" s="11">
        <f t="shared" si="68"/>
        <v>0</v>
      </c>
    </row>
    <row r="400" s="3" customFormat="1" ht="16.5" customHeight="1" outlineLevel="2" spans="1:8">
      <c r="A400" s="10" t="s">
        <v>698</v>
      </c>
      <c r="B400" s="10" t="s">
        <v>699</v>
      </c>
      <c r="C400" s="10" t="s">
        <v>685</v>
      </c>
      <c r="D400" s="10" t="s">
        <v>628</v>
      </c>
      <c r="E400" s="11">
        <v>50000</v>
      </c>
      <c r="F400" s="11">
        <v>0</v>
      </c>
      <c r="G400" s="11">
        <f t="shared" si="70"/>
        <v>50000</v>
      </c>
      <c r="H400" s="11">
        <f t="shared" si="68"/>
        <v>0</v>
      </c>
    </row>
    <row r="401" s="3" customFormat="1" ht="16.5" customHeight="1" outlineLevel="2" spans="1:8">
      <c r="A401" s="10" t="s">
        <v>700</v>
      </c>
      <c r="B401" s="10" t="s">
        <v>701</v>
      </c>
      <c r="C401" s="10" t="s">
        <v>685</v>
      </c>
      <c r="D401" s="10" t="s">
        <v>628</v>
      </c>
      <c r="E401" s="11">
        <v>60000</v>
      </c>
      <c r="F401" s="11">
        <v>0</v>
      </c>
      <c r="G401" s="11">
        <f t="shared" si="70"/>
        <v>60000</v>
      </c>
      <c r="H401" s="11">
        <f t="shared" si="68"/>
        <v>0</v>
      </c>
    </row>
    <row r="402" s="3" customFormat="1" ht="16.5" customHeight="1" outlineLevel="2" spans="1:8">
      <c r="A402" s="10" t="s">
        <v>702</v>
      </c>
      <c r="B402" s="10" t="s">
        <v>701</v>
      </c>
      <c r="C402" s="10" t="s">
        <v>685</v>
      </c>
      <c r="D402" s="10" t="s">
        <v>628</v>
      </c>
      <c r="E402" s="11">
        <v>100000</v>
      </c>
      <c r="F402" s="11">
        <v>0</v>
      </c>
      <c r="G402" s="11">
        <f t="shared" si="70"/>
        <v>100000</v>
      </c>
      <c r="H402" s="11">
        <f t="shared" si="68"/>
        <v>0</v>
      </c>
    </row>
    <row r="403" s="3" customFormat="1" ht="16.5" customHeight="1" outlineLevel="2" spans="1:8">
      <c r="A403" s="10" t="s">
        <v>703</v>
      </c>
      <c r="B403" s="10" t="s">
        <v>704</v>
      </c>
      <c r="C403" s="10" t="s">
        <v>685</v>
      </c>
      <c r="D403" s="10" t="s">
        <v>628</v>
      </c>
      <c r="E403" s="11">
        <v>50000</v>
      </c>
      <c r="F403" s="11">
        <v>0</v>
      </c>
      <c r="G403" s="11">
        <f t="shared" si="70"/>
        <v>50000</v>
      </c>
      <c r="H403" s="11">
        <f t="shared" si="68"/>
        <v>0</v>
      </c>
    </row>
    <row r="404" s="3" customFormat="1" ht="16.5" customHeight="1" outlineLevel="2" spans="1:8">
      <c r="A404" s="10" t="s">
        <v>705</v>
      </c>
      <c r="B404" s="10" t="s">
        <v>704</v>
      </c>
      <c r="C404" s="10" t="s">
        <v>685</v>
      </c>
      <c r="D404" s="10" t="s">
        <v>628</v>
      </c>
      <c r="E404" s="11">
        <v>52000.01</v>
      </c>
      <c r="F404" s="11">
        <v>30940</v>
      </c>
      <c r="G404" s="11">
        <f t="shared" si="70"/>
        <v>21060.01</v>
      </c>
      <c r="H404" s="11">
        <f t="shared" si="68"/>
        <v>59.4999885576945</v>
      </c>
    </row>
    <row r="405" s="3" customFormat="1" ht="16.5" customHeight="1" outlineLevel="2" spans="1:8">
      <c r="A405" s="10" t="s">
        <v>706</v>
      </c>
      <c r="B405" s="10" t="s">
        <v>707</v>
      </c>
      <c r="C405" s="10" t="s">
        <v>685</v>
      </c>
      <c r="D405" s="10" t="s">
        <v>628</v>
      </c>
      <c r="E405" s="11">
        <v>5000</v>
      </c>
      <c r="F405" s="11">
        <v>0</v>
      </c>
      <c r="G405" s="11">
        <f t="shared" si="70"/>
        <v>5000</v>
      </c>
      <c r="H405" s="11">
        <f t="shared" si="68"/>
        <v>0</v>
      </c>
    </row>
    <row r="406" s="3" customFormat="1" ht="16.5" customHeight="1" outlineLevel="2" spans="1:8">
      <c r="A406" s="10" t="s">
        <v>708</v>
      </c>
      <c r="B406" s="10" t="s">
        <v>707</v>
      </c>
      <c r="C406" s="10" t="s">
        <v>685</v>
      </c>
      <c r="D406" s="10" t="s">
        <v>628</v>
      </c>
      <c r="E406" s="11">
        <v>15000</v>
      </c>
      <c r="F406" s="11">
        <v>0</v>
      </c>
      <c r="G406" s="11">
        <f t="shared" si="70"/>
        <v>15000</v>
      </c>
      <c r="H406" s="11">
        <f t="shared" si="68"/>
        <v>0</v>
      </c>
    </row>
    <row r="407" s="3" customFormat="1" ht="16.5" customHeight="1" outlineLevel="2" spans="1:8">
      <c r="A407" s="10" t="s">
        <v>709</v>
      </c>
      <c r="B407" s="10" t="s">
        <v>710</v>
      </c>
      <c r="C407" s="10" t="s">
        <v>685</v>
      </c>
      <c r="D407" s="10" t="s">
        <v>628</v>
      </c>
      <c r="E407" s="11">
        <v>10000</v>
      </c>
      <c r="F407" s="11">
        <v>0</v>
      </c>
      <c r="G407" s="11">
        <f t="shared" si="70"/>
        <v>10000</v>
      </c>
      <c r="H407" s="11">
        <f t="shared" si="68"/>
        <v>0</v>
      </c>
    </row>
    <row r="408" s="3" customFormat="1" ht="16.5" customHeight="1" outlineLevel="2" spans="1:8">
      <c r="A408" s="10" t="s">
        <v>711</v>
      </c>
      <c r="B408" s="10" t="s">
        <v>710</v>
      </c>
      <c r="C408" s="10" t="s">
        <v>685</v>
      </c>
      <c r="D408" s="10" t="s">
        <v>628</v>
      </c>
      <c r="E408" s="11">
        <v>30000</v>
      </c>
      <c r="F408" s="11">
        <v>0</v>
      </c>
      <c r="G408" s="11">
        <f t="shared" si="70"/>
        <v>30000</v>
      </c>
      <c r="H408" s="11">
        <f t="shared" si="68"/>
        <v>0</v>
      </c>
    </row>
    <row r="409" s="3" customFormat="1" ht="16.5" customHeight="1" outlineLevel="2" spans="1:8">
      <c r="A409" s="10" t="s">
        <v>712</v>
      </c>
      <c r="B409" s="10" t="s">
        <v>713</v>
      </c>
      <c r="C409" s="10" t="s">
        <v>685</v>
      </c>
      <c r="D409" s="10" t="s">
        <v>628</v>
      </c>
      <c r="E409" s="11">
        <v>50000</v>
      </c>
      <c r="F409" s="11">
        <v>0</v>
      </c>
      <c r="G409" s="11">
        <f t="shared" si="70"/>
        <v>50000</v>
      </c>
      <c r="H409" s="11">
        <f t="shared" si="68"/>
        <v>0</v>
      </c>
    </row>
    <row r="410" s="3" customFormat="1" ht="16.5" customHeight="1" outlineLevel="2" spans="1:8">
      <c r="A410" s="10" t="s">
        <v>714</v>
      </c>
      <c r="B410" s="10" t="s">
        <v>715</v>
      </c>
      <c r="C410" s="10" t="s">
        <v>685</v>
      </c>
      <c r="D410" s="10" t="s">
        <v>628</v>
      </c>
      <c r="E410" s="11">
        <v>50000</v>
      </c>
      <c r="F410" s="11">
        <v>0</v>
      </c>
      <c r="G410" s="11">
        <f t="shared" si="70"/>
        <v>50000</v>
      </c>
      <c r="H410" s="11">
        <f t="shared" si="68"/>
        <v>0</v>
      </c>
    </row>
    <row r="411" s="3" customFormat="1" ht="16.5" customHeight="1" outlineLevel="2" spans="1:8">
      <c r="A411" s="10" t="s">
        <v>716</v>
      </c>
      <c r="B411" s="10" t="s">
        <v>715</v>
      </c>
      <c r="C411" s="10" t="s">
        <v>685</v>
      </c>
      <c r="D411" s="10" t="s">
        <v>628</v>
      </c>
      <c r="E411" s="11">
        <v>100000</v>
      </c>
      <c r="F411" s="11">
        <v>19600</v>
      </c>
      <c r="G411" s="11">
        <f t="shared" si="70"/>
        <v>80400</v>
      </c>
      <c r="H411" s="11">
        <f t="shared" si="68"/>
        <v>19.6</v>
      </c>
    </row>
    <row r="412" s="3" customFormat="1" ht="16.5" customHeight="1" outlineLevel="2" spans="1:8">
      <c r="A412" s="10" t="s">
        <v>717</v>
      </c>
      <c r="B412" s="10" t="s">
        <v>718</v>
      </c>
      <c r="C412" s="10" t="s">
        <v>685</v>
      </c>
      <c r="D412" s="10" t="s">
        <v>628</v>
      </c>
      <c r="E412" s="11">
        <v>700000</v>
      </c>
      <c r="F412" s="11">
        <v>0</v>
      </c>
      <c r="G412" s="11">
        <f t="shared" si="70"/>
        <v>700000</v>
      </c>
      <c r="H412" s="11">
        <f t="shared" si="68"/>
        <v>0</v>
      </c>
    </row>
    <row r="413" s="3" customFormat="1" ht="16.5" customHeight="1" outlineLevel="2" spans="1:8">
      <c r="A413" s="10" t="s">
        <v>719</v>
      </c>
      <c r="B413" s="10" t="s">
        <v>720</v>
      </c>
      <c r="C413" s="10" t="s">
        <v>685</v>
      </c>
      <c r="D413" s="10" t="s">
        <v>628</v>
      </c>
      <c r="E413" s="11">
        <v>4473400</v>
      </c>
      <c r="F413" s="11">
        <v>3077250</v>
      </c>
      <c r="G413" s="11">
        <f t="shared" si="70"/>
        <v>1396150</v>
      </c>
      <c r="H413" s="11">
        <f t="shared" si="68"/>
        <v>68.7899584208879</v>
      </c>
    </row>
    <row r="414" s="3" customFormat="1" ht="16.5" customHeight="1" outlineLevel="2" spans="1:8">
      <c r="A414" s="10" t="s">
        <v>721</v>
      </c>
      <c r="B414" s="10" t="s">
        <v>722</v>
      </c>
      <c r="C414" s="10" t="s">
        <v>685</v>
      </c>
      <c r="D414" s="10" t="s">
        <v>628</v>
      </c>
      <c r="E414" s="11">
        <v>321400</v>
      </c>
      <c r="F414" s="11">
        <v>0</v>
      </c>
      <c r="G414" s="11">
        <f t="shared" si="70"/>
        <v>321400</v>
      </c>
      <c r="H414" s="11">
        <f t="shared" si="68"/>
        <v>0</v>
      </c>
    </row>
    <row r="415" s="3" customFormat="1" ht="16.5" customHeight="1" outlineLevel="2" spans="1:8">
      <c r="A415" s="10" t="s">
        <v>723</v>
      </c>
      <c r="B415" s="10" t="s">
        <v>724</v>
      </c>
      <c r="C415" s="10" t="s">
        <v>685</v>
      </c>
      <c r="D415" s="10" t="s">
        <v>628</v>
      </c>
      <c r="E415" s="11">
        <v>2215600</v>
      </c>
      <c r="F415" s="11">
        <v>0</v>
      </c>
      <c r="G415" s="11">
        <f t="shared" si="70"/>
        <v>2215600</v>
      </c>
      <c r="H415" s="11">
        <f t="shared" si="68"/>
        <v>0</v>
      </c>
    </row>
    <row r="416" s="3" customFormat="1" ht="16.5" customHeight="1" outlineLevel="2" spans="1:8">
      <c r="A416" s="10" t="s">
        <v>725</v>
      </c>
      <c r="B416" s="10" t="s">
        <v>726</v>
      </c>
      <c r="C416" s="10" t="s">
        <v>685</v>
      </c>
      <c r="D416" s="10" t="s">
        <v>628</v>
      </c>
      <c r="E416" s="11">
        <v>943100</v>
      </c>
      <c r="F416" s="11">
        <v>0</v>
      </c>
      <c r="G416" s="11">
        <f t="shared" si="70"/>
        <v>943100</v>
      </c>
      <c r="H416" s="11">
        <f t="shared" si="68"/>
        <v>0</v>
      </c>
    </row>
    <row r="417" s="2" customFormat="1" ht="16.5" customHeight="1" outlineLevel="1" spans="1:8">
      <c r="A417" s="12"/>
      <c r="B417" s="12"/>
      <c r="C417" s="13" t="s">
        <v>727</v>
      </c>
      <c r="D417" s="12"/>
      <c r="E417" s="14">
        <f t="shared" ref="E417:G417" si="71">SUBTOTAL(9,E391:E416)</f>
        <v>9725300.01</v>
      </c>
      <c r="F417" s="14">
        <f t="shared" si="71"/>
        <v>3177769</v>
      </c>
      <c r="G417" s="14">
        <f t="shared" si="71"/>
        <v>6547531.01</v>
      </c>
      <c r="H417" s="14">
        <f t="shared" si="68"/>
        <v>32.6752799063522</v>
      </c>
    </row>
    <row r="418" s="3" customFormat="1" ht="16.5" customHeight="1" outlineLevel="2" spans="1:8">
      <c r="A418" s="10" t="s">
        <v>728</v>
      </c>
      <c r="B418" s="10" t="s">
        <v>729</v>
      </c>
      <c r="C418" s="10" t="s">
        <v>730</v>
      </c>
      <c r="D418" s="10" t="s">
        <v>731</v>
      </c>
      <c r="E418" s="11">
        <v>11800</v>
      </c>
      <c r="F418" s="11">
        <v>0</v>
      </c>
      <c r="G418" s="11">
        <f t="shared" ref="G418:G433" si="72">E418-F418</f>
        <v>11800</v>
      </c>
      <c r="H418" s="11">
        <f t="shared" si="68"/>
        <v>0</v>
      </c>
    </row>
    <row r="419" s="3" customFormat="1" ht="16.5" customHeight="1" outlineLevel="2" spans="1:8">
      <c r="A419" s="10" t="s">
        <v>732</v>
      </c>
      <c r="B419" s="10" t="s">
        <v>729</v>
      </c>
      <c r="C419" s="10" t="s">
        <v>730</v>
      </c>
      <c r="D419" s="10" t="s">
        <v>731</v>
      </c>
      <c r="E419" s="11">
        <v>5000</v>
      </c>
      <c r="F419" s="11">
        <v>3472.75</v>
      </c>
      <c r="G419" s="11">
        <f t="shared" si="72"/>
        <v>1527.25</v>
      </c>
      <c r="H419" s="11">
        <f t="shared" si="68"/>
        <v>69.455</v>
      </c>
    </row>
    <row r="420" s="3" customFormat="1" ht="16.5" customHeight="1" outlineLevel="2" spans="1:8">
      <c r="A420" s="10" t="s">
        <v>733</v>
      </c>
      <c r="B420" s="10" t="s">
        <v>734</v>
      </c>
      <c r="C420" s="10" t="s">
        <v>730</v>
      </c>
      <c r="D420" s="10" t="s">
        <v>731</v>
      </c>
      <c r="E420" s="11">
        <v>60000</v>
      </c>
      <c r="F420" s="11">
        <v>0</v>
      </c>
      <c r="G420" s="11">
        <f t="shared" si="72"/>
        <v>60000</v>
      </c>
      <c r="H420" s="11">
        <f t="shared" si="68"/>
        <v>0</v>
      </c>
    </row>
    <row r="421" s="3" customFormat="1" ht="16.5" customHeight="1" outlineLevel="2" spans="1:8">
      <c r="A421" s="10" t="s">
        <v>735</v>
      </c>
      <c r="B421" s="10" t="s">
        <v>736</v>
      </c>
      <c r="C421" s="10" t="s">
        <v>730</v>
      </c>
      <c r="D421" s="10" t="s">
        <v>731</v>
      </c>
      <c r="E421" s="11">
        <v>20000</v>
      </c>
      <c r="F421" s="11">
        <v>0</v>
      </c>
      <c r="G421" s="11">
        <f t="shared" si="72"/>
        <v>20000</v>
      </c>
      <c r="H421" s="11">
        <f t="shared" si="68"/>
        <v>0</v>
      </c>
    </row>
    <row r="422" s="3" customFormat="1" ht="16.5" customHeight="1" outlineLevel="2" spans="1:8">
      <c r="A422" s="10" t="s">
        <v>737</v>
      </c>
      <c r="B422" s="10" t="s">
        <v>738</v>
      </c>
      <c r="C422" s="10" t="s">
        <v>730</v>
      </c>
      <c r="D422" s="10" t="s">
        <v>731</v>
      </c>
      <c r="E422" s="11">
        <v>60000</v>
      </c>
      <c r="F422" s="11">
        <v>0</v>
      </c>
      <c r="G422" s="11">
        <f t="shared" si="72"/>
        <v>60000</v>
      </c>
      <c r="H422" s="11">
        <f t="shared" si="68"/>
        <v>0</v>
      </c>
    </row>
    <row r="423" s="3" customFormat="1" ht="16.5" customHeight="1" outlineLevel="2" spans="1:8">
      <c r="A423" s="10" t="s">
        <v>739</v>
      </c>
      <c r="B423" s="10" t="s">
        <v>738</v>
      </c>
      <c r="C423" s="10" t="s">
        <v>730</v>
      </c>
      <c r="D423" s="10" t="s">
        <v>731</v>
      </c>
      <c r="E423" s="11">
        <v>60000</v>
      </c>
      <c r="F423" s="11">
        <v>28595</v>
      </c>
      <c r="G423" s="11">
        <f t="shared" si="72"/>
        <v>31405</v>
      </c>
      <c r="H423" s="11">
        <f t="shared" si="68"/>
        <v>47.6583333333333</v>
      </c>
    </row>
    <row r="424" s="3" customFormat="1" ht="16.5" customHeight="1" outlineLevel="2" spans="1:8">
      <c r="A424" s="10" t="s">
        <v>740</v>
      </c>
      <c r="B424" s="10" t="s">
        <v>741</v>
      </c>
      <c r="C424" s="10" t="s">
        <v>730</v>
      </c>
      <c r="D424" s="10" t="s">
        <v>731</v>
      </c>
      <c r="E424" s="11">
        <v>1000000</v>
      </c>
      <c r="F424" s="11">
        <v>0</v>
      </c>
      <c r="G424" s="11">
        <f t="shared" si="72"/>
        <v>1000000</v>
      </c>
      <c r="H424" s="11">
        <f t="shared" si="68"/>
        <v>0</v>
      </c>
    </row>
    <row r="425" s="3" customFormat="1" ht="16.5" customHeight="1" outlineLevel="2" spans="1:8">
      <c r="A425" s="10" t="s">
        <v>742</v>
      </c>
      <c r="B425" s="10" t="s">
        <v>741</v>
      </c>
      <c r="C425" s="10" t="s">
        <v>730</v>
      </c>
      <c r="D425" s="10" t="s">
        <v>731</v>
      </c>
      <c r="E425" s="11">
        <v>2000000</v>
      </c>
      <c r="F425" s="11">
        <v>999146.39</v>
      </c>
      <c r="G425" s="11">
        <f t="shared" si="72"/>
        <v>1000853.61</v>
      </c>
      <c r="H425" s="11">
        <f t="shared" si="68"/>
        <v>49.9573195</v>
      </c>
    </row>
    <row r="426" s="3" customFormat="1" ht="16.5" customHeight="1" outlineLevel="2" spans="1:8">
      <c r="A426" s="10" t="s">
        <v>743</v>
      </c>
      <c r="B426" s="10" t="s">
        <v>744</v>
      </c>
      <c r="C426" s="10" t="s">
        <v>730</v>
      </c>
      <c r="D426" s="10" t="s">
        <v>731</v>
      </c>
      <c r="E426" s="11">
        <v>1592000</v>
      </c>
      <c r="F426" s="11">
        <v>250400</v>
      </c>
      <c r="G426" s="11">
        <f t="shared" si="72"/>
        <v>1341600</v>
      </c>
      <c r="H426" s="11">
        <f t="shared" si="68"/>
        <v>15.7286432160804</v>
      </c>
    </row>
    <row r="427" s="3" customFormat="1" ht="16.5" customHeight="1" outlineLevel="2" spans="1:8">
      <c r="A427" s="10" t="s">
        <v>745</v>
      </c>
      <c r="B427" s="10" t="s">
        <v>744</v>
      </c>
      <c r="C427" s="10" t="s">
        <v>730</v>
      </c>
      <c r="D427" s="10" t="s">
        <v>731</v>
      </c>
      <c r="E427" s="11">
        <v>1750000</v>
      </c>
      <c r="F427" s="11">
        <v>837550</v>
      </c>
      <c r="G427" s="11">
        <f t="shared" si="72"/>
        <v>912450</v>
      </c>
      <c r="H427" s="11">
        <f t="shared" si="68"/>
        <v>47.86</v>
      </c>
    </row>
    <row r="428" s="3" customFormat="1" ht="16.5" customHeight="1" outlineLevel="2" spans="1:8">
      <c r="A428" s="10" t="s">
        <v>746</v>
      </c>
      <c r="B428" s="10" t="s">
        <v>747</v>
      </c>
      <c r="C428" s="10" t="s">
        <v>730</v>
      </c>
      <c r="D428" s="10" t="s">
        <v>731</v>
      </c>
      <c r="E428" s="11">
        <v>400000</v>
      </c>
      <c r="F428" s="11">
        <v>0</v>
      </c>
      <c r="G428" s="11">
        <f t="shared" si="72"/>
        <v>400000</v>
      </c>
      <c r="H428" s="11">
        <f t="shared" si="68"/>
        <v>0</v>
      </c>
    </row>
    <row r="429" s="3" customFormat="1" ht="16.5" customHeight="1" outlineLevel="2" spans="1:8">
      <c r="A429" s="10" t="s">
        <v>748</v>
      </c>
      <c r="B429" s="10" t="s">
        <v>747</v>
      </c>
      <c r="C429" s="10" t="s">
        <v>730</v>
      </c>
      <c r="D429" s="10" t="s">
        <v>731</v>
      </c>
      <c r="E429" s="11">
        <v>600000</v>
      </c>
      <c r="F429" s="11">
        <v>2700</v>
      </c>
      <c r="G429" s="11">
        <f t="shared" si="72"/>
        <v>597300</v>
      </c>
      <c r="H429" s="11">
        <f t="shared" si="68"/>
        <v>0.45</v>
      </c>
    </row>
    <row r="430" s="3" customFormat="1" ht="16.5" customHeight="1" outlineLevel="2" spans="1:8">
      <c r="A430" s="10" t="s">
        <v>749</v>
      </c>
      <c r="B430" s="10" t="s">
        <v>750</v>
      </c>
      <c r="C430" s="10" t="s">
        <v>730</v>
      </c>
      <c r="D430" s="10" t="s">
        <v>731</v>
      </c>
      <c r="E430" s="11">
        <v>123100</v>
      </c>
      <c r="F430" s="11">
        <v>0</v>
      </c>
      <c r="G430" s="11">
        <f t="shared" si="72"/>
        <v>123100</v>
      </c>
      <c r="H430" s="11">
        <f t="shared" si="68"/>
        <v>0</v>
      </c>
    </row>
    <row r="431" s="3" customFormat="1" ht="16.5" customHeight="1" outlineLevel="2" spans="1:8">
      <c r="A431" s="10" t="s">
        <v>751</v>
      </c>
      <c r="B431" s="10" t="s">
        <v>750</v>
      </c>
      <c r="C431" s="10" t="s">
        <v>730</v>
      </c>
      <c r="D431" s="10" t="s">
        <v>731</v>
      </c>
      <c r="E431" s="11">
        <v>100000</v>
      </c>
      <c r="F431" s="11">
        <v>60840</v>
      </c>
      <c r="G431" s="11">
        <f t="shared" si="72"/>
        <v>39160</v>
      </c>
      <c r="H431" s="11">
        <f t="shared" si="68"/>
        <v>60.84</v>
      </c>
    </row>
    <row r="432" s="3" customFormat="1" ht="16.5" customHeight="1" outlineLevel="2" spans="1:8">
      <c r="A432" s="10" t="s">
        <v>752</v>
      </c>
      <c r="B432" s="10" t="s">
        <v>753</v>
      </c>
      <c r="C432" s="10" t="s">
        <v>730</v>
      </c>
      <c r="D432" s="10" t="s">
        <v>731</v>
      </c>
      <c r="E432" s="11">
        <v>400000</v>
      </c>
      <c r="F432" s="11">
        <v>0</v>
      </c>
      <c r="G432" s="11">
        <f t="shared" si="72"/>
        <v>400000</v>
      </c>
      <c r="H432" s="11">
        <f t="shared" si="68"/>
        <v>0</v>
      </c>
    </row>
    <row r="433" s="3" customFormat="1" ht="16.5" customHeight="1" outlineLevel="2" spans="1:8">
      <c r="A433" s="10" t="s">
        <v>754</v>
      </c>
      <c r="B433" s="10" t="s">
        <v>753</v>
      </c>
      <c r="C433" s="10" t="s">
        <v>730</v>
      </c>
      <c r="D433" s="10" t="s">
        <v>731</v>
      </c>
      <c r="E433" s="11">
        <v>200000</v>
      </c>
      <c r="F433" s="11">
        <v>0</v>
      </c>
      <c r="G433" s="11">
        <f t="shared" si="72"/>
        <v>200000</v>
      </c>
      <c r="H433" s="11">
        <f t="shared" si="68"/>
        <v>0</v>
      </c>
    </row>
    <row r="434" s="2" customFormat="1" ht="16.5" customHeight="1" outlineLevel="1" spans="1:8">
      <c r="A434" s="12"/>
      <c r="B434" s="12"/>
      <c r="C434" s="13" t="s">
        <v>755</v>
      </c>
      <c r="D434" s="12"/>
      <c r="E434" s="14">
        <f t="shared" ref="E434:G434" si="73">SUBTOTAL(9,E418:E433)</f>
        <v>8381900</v>
      </c>
      <c r="F434" s="14">
        <f t="shared" si="73"/>
        <v>2182704.14</v>
      </c>
      <c r="G434" s="14">
        <f t="shared" si="73"/>
        <v>6199195.86</v>
      </c>
      <c r="H434" s="14">
        <f t="shared" si="68"/>
        <v>26.0406845703242</v>
      </c>
    </row>
    <row r="435" s="3" customFormat="1" ht="16.5" customHeight="1" outlineLevel="2" spans="1:8">
      <c r="A435" s="10" t="s">
        <v>756</v>
      </c>
      <c r="B435" s="10" t="s">
        <v>757</v>
      </c>
      <c r="C435" s="10" t="s">
        <v>758</v>
      </c>
      <c r="D435" s="10" t="s">
        <v>759</v>
      </c>
      <c r="E435" s="11">
        <v>480000</v>
      </c>
      <c r="F435" s="11">
        <v>0</v>
      </c>
      <c r="G435" s="11">
        <f t="shared" ref="G435:G449" si="74">E435-F435</f>
        <v>480000</v>
      </c>
      <c r="H435" s="11">
        <f t="shared" si="68"/>
        <v>0</v>
      </c>
    </row>
    <row r="436" s="3" customFormat="1" ht="16.5" customHeight="1" outlineLevel="2" spans="1:8">
      <c r="A436" s="10" t="s">
        <v>760</v>
      </c>
      <c r="B436" s="10" t="s">
        <v>34</v>
      </c>
      <c r="C436" s="10" t="s">
        <v>758</v>
      </c>
      <c r="D436" s="10" t="s">
        <v>759</v>
      </c>
      <c r="E436" s="11">
        <v>480000</v>
      </c>
      <c r="F436" s="11">
        <v>0</v>
      </c>
      <c r="G436" s="11">
        <f t="shared" si="74"/>
        <v>480000</v>
      </c>
      <c r="H436" s="11">
        <f t="shared" si="68"/>
        <v>0</v>
      </c>
    </row>
    <row r="437" s="3" customFormat="1" ht="16.5" customHeight="1" outlineLevel="2" spans="1:8">
      <c r="A437" s="10" t="s">
        <v>761</v>
      </c>
      <c r="B437" s="10" t="s">
        <v>762</v>
      </c>
      <c r="C437" s="10" t="s">
        <v>758</v>
      </c>
      <c r="D437" s="10" t="s">
        <v>759</v>
      </c>
      <c r="E437" s="11">
        <v>247630</v>
      </c>
      <c r="F437" s="11">
        <v>0</v>
      </c>
      <c r="G437" s="11">
        <f t="shared" si="74"/>
        <v>247630</v>
      </c>
      <c r="H437" s="11">
        <f t="shared" si="68"/>
        <v>0</v>
      </c>
    </row>
    <row r="438" s="3" customFormat="1" ht="16.5" customHeight="1" outlineLevel="2" spans="1:8">
      <c r="A438" s="10" t="s">
        <v>763</v>
      </c>
      <c r="B438" s="10" t="s">
        <v>764</v>
      </c>
      <c r="C438" s="10" t="s">
        <v>758</v>
      </c>
      <c r="D438" s="10" t="s">
        <v>759</v>
      </c>
      <c r="E438" s="11">
        <v>27600</v>
      </c>
      <c r="F438" s="11">
        <v>0</v>
      </c>
      <c r="G438" s="11">
        <f t="shared" si="74"/>
        <v>27600</v>
      </c>
      <c r="H438" s="11">
        <f t="shared" si="68"/>
        <v>0</v>
      </c>
    </row>
    <row r="439" s="3" customFormat="1" ht="16.5" customHeight="1" outlineLevel="2" spans="1:8">
      <c r="A439" s="10" t="s">
        <v>765</v>
      </c>
      <c r="B439" s="10" t="s">
        <v>764</v>
      </c>
      <c r="C439" s="10" t="s">
        <v>758</v>
      </c>
      <c r="D439" s="10" t="s">
        <v>759</v>
      </c>
      <c r="E439" s="11">
        <v>20000</v>
      </c>
      <c r="F439" s="11">
        <v>6829</v>
      </c>
      <c r="G439" s="11">
        <f t="shared" si="74"/>
        <v>13171</v>
      </c>
      <c r="H439" s="11">
        <f t="shared" si="68"/>
        <v>34.145</v>
      </c>
    </row>
    <row r="440" s="3" customFormat="1" ht="16.5" customHeight="1" outlineLevel="2" spans="1:8">
      <c r="A440" s="10" t="s">
        <v>766</v>
      </c>
      <c r="B440" s="10" t="s">
        <v>767</v>
      </c>
      <c r="C440" s="10" t="s">
        <v>758</v>
      </c>
      <c r="D440" s="10" t="s">
        <v>759</v>
      </c>
      <c r="E440" s="11">
        <v>20000</v>
      </c>
      <c r="F440" s="11">
        <v>0</v>
      </c>
      <c r="G440" s="11">
        <f t="shared" si="74"/>
        <v>20000</v>
      </c>
      <c r="H440" s="11">
        <f t="shared" si="68"/>
        <v>0</v>
      </c>
    </row>
    <row r="441" s="3" customFormat="1" ht="16.5" customHeight="1" outlineLevel="2" spans="1:8">
      <c r="A441" s="10" t="s">
        <v>768</v>
      </c>
      <c r="B441" s="10" t="s">
        <v>767</v>
      </c>
      <c r="C441" s="10" t="s">
        <v>758</v>
      </c>
      <c r="D441" s="10" t="s">
        <v>759</v>
      </c>
      <c r="E441" s="11">
        <v>6000</v>
      </c>
      <c r="F441" s="11">
        <v>600</v>
      </c>
      <c r="G441" s="11">
        <f t="shared" si="74"/>
        <v>5400</v>
      </c>
      <c r="H441" s="11">
        <f t="shared" si="68"/>
        <v>10</v>
      </c>
    </row>
    <row r="442" s="3" customFormat="1" ht="16.5" customHeight="1" outlineLevel="2" spans="1:8">
      <c r="A442" s="10" t="s">
        <v>769</v>
      </c>
      <c r="B442" s="10" t="s">
        <v>770</v>
      </c>
      <c r="C442" s="10" t="s">
        <v>758</v>
      </c>
      <c r="D442" s="10" t="s">
        <v>759</v>
      </c>
      <c r="E442" s="11">
        <v>80000</v>
      </c>
      <c r="F442" s="11">
        <v>0</v>
      </c>
      <c r="G442" s="11">
        <f t="shared" si="74"/>
        <v>80000</v>
      </c>
      <c r="H442" s="11">
        <f t="shared" si="68"/>
        <v>0</v>
      </c>
    </row>
    <row r="443" s="3" customFormat="1" ht="16.5" customHeight="1" outlineLevel="2" spans="1:8">
      <c r="A443" s="10" t="s">
        <v>771</v>
      </c>
      <c r="B443" s="10" t="s">
        <v>770</v>
      </c>
      <c r="C443" s="10" t="s">
        <v>758</v>
      </c>
      <c r="D443" s="10" t="s">
        <v>759</v>
      </c>
      <c r="E443" s="11">
        <v>20000</v>
      </c>
      <c r="F443" s="11">
        <v>0</v>
      </c>
      <c r="G443" s="11">
        <f t="shared" si="74"/>
        <v>20000</v>
      </c>
      <c r="H443" s="11">
        <f t="shared" si="68"/>
        <v>0</v>
      </c>
    </row>
    <row r="444" s="3" customFormat="1" ht="16.5" customHeight="1" outlineLevel="2" spans="1:8">
      <c r="A444" s="10" t="s">
        <v>772</v>
      </c>
      <c r="B444" s="10" t="s">
        <v>773</v>
      </c>
      <c r="C444" s="10" t="s">
        <v>758</v>
      </c>
      <c r="D444" s="10" t="s">
        <v>759</v>
      </c>
      <c r="E444" s="11">
        <v>60000</v>
      </c>
      <c r="F444" s="11">
        <v>0</v>
      </c>
      <c r="G444" s="11">
        <f t="shared" si="74"/>
        <v>60000</v>
      </c>
      <c r="H444" s="11">
        <f t="shared" si="68"/>
        <v>0</v>
      </c>
    </row>
    <row r="445" s="3" customFormat="1" ht="16.5" customHeight="1" outlineLevel="2" spans="1:8">
      <c r="A445" s="10" t="s">
        <v>774</v>
      </c>
      <c r="B445" s="10" t="s">
        <v>773</v>
      </c>
      <c r="C445" s="10" t="s">
        <v>758</v>
      </c>
      <c r="D445" s="10" t="s">
        <v>759</v>
      </c>
      <c r="E445" s="11">
        <v>20000</v>
      </c>
      <c r="F445" s="11">
        <v>0</v>
      </c>
      <c r="G445" s="11">
        <f t="shared" si="74"/>
        <v>20000</v>
      </c>
      <c r="H445" s="11">
        <f t="shared" si="68"/>
        <v>0</v>
      </c>
    </row>
    <row r="446" s="3" customFormat="1" ht="16.5" customHeight="1" outlineLevel="2" spans="1:8">
      <c r="A446" s="10" t="s">
        <v>775</v>
      </c>
      <c r="B446" s="10" t="s">
        <v>776</v>
      </c>
      <c r="C446" s="10" t="s">
        <v>758</v>
      </c>
      <c r="D446" s="10" t="s">
        <v>759</v>
      </c>
      <c r="E446" s="11">
        <v>30000</v>
      </c>
      <c r="F446" s="11">
        <v>0</v>
      </c>
      <c r="G446" s="11">
        <f t="shared" si="74"/>
        <v>30000</v>
      </c>
      <c r="H446" s="11">
        <f t="shared" si="68"/>
        <v>0</v>
      </c>
    </row>
    <row r="447" s="3" customFormat="1" ht="16.5" customHeight="1" outlineLevel="2" spans="1:8">
      <c r="A447" s="10" t="s">
        <v>777</v>
      </c>
      <c r="B447" s="10" t="s">
        <v>778</v>
      </c>
      <c r="C447" s="10" t="s">
        <v>758</v>
      </c>
      <c r="D447" s="10" t="s">
        <v>759</v>
      </c>
      <c r="E447" s="11">
        <v>997900</v>
      </c>
      <c r="F447" s="11">
        <v>200000</v>
      </c>
      <c r="G447" s="11">
        <f t="shared" si="74"/>
        <v>797900</v>
      </c>
      <c r="H447" s="11">
        <f t="shared" si="68"/>
        <v>20.0420883856098</v>
      </c>
    </row>
    <row r="448" s="3" customFormat="1" ht="16.5" customHeight="1" outlineLevel="2" spans="1:8">
      <c r="A448" s="10" t="s">
        <v>779</v>
      </c>
      <c r="B448" s="10" t="s">
        <v>780</v>
      </c>
      <c r="C448" s="10" t="s">
        <v>758</v>
      </c>
      <c r="D448" s="10" t="s">
        <v>759</v>
      </c>
      <c r="E448" s="11">
        <v>320000</v>
      </c>
      <c r="F448" s="11">
        <v>0</v>
      </c>
      <c r="G448" s="11">
        <f t="shared" si="74"/>
        <v>320000</v>
      </c>
      <c r="H448" s="11">
        <f t="shared" si="68"/>
        <v>0</v>
      </c>
    </row>
    <row r="449" s="3" customFormat="1" ht="16.5" customHeight="1" outlineLevel="2" spans="1:8">
      <c r="A449" s="10" t="s">
        <v>781</v>
      </c>
      <c r="B449" s="10" t="s">
        <v>782</v>
      </c>
      <c r="C449" s="10" t="s">
        <v>758</v>
      </c>
      <c r="D449" s="10" t="s">
        <v>759</v>
      </c>
      <c r="E449" s="11">
        <v>322000</v>
      </c>
      <c r="F449" s="11">
        <v>0</v>
      </c>
      <c r="G449" s="11">
        <f t="shared" si="74"/>
        <v>322000</v>
      </c>
      <c r="H449" s="11">
        <f t="shared" si="68"/>
        <v>0</v>
      </c>
    </row>
    <row r="450" s="2" customFormat="1" ht="16.5" customHeight="1" outlineLevel="1" spans="1:8">
      <c r="A450" s="12"/>
      <c r="B450" s="12"/>
      <c r="C450" s="13" t="s">
        <v>783</v>
      </c>
      <c r="D450" s="12"/>
      <c r="E450" s="14">
        <f t="shared" ref="E450:G450" si="75">SUBTOTAL(9,E435:E449)</f>
        <v>3131130</v>
      </c>
      <c r="F450" s="14">
        <f t="shared" si="75"/>
        <v>207429</v>
      </c>
      <c r="G450" s="14">
        <f t="shared" si="75"/>
        <v>2923701</v>
      </c>
      <c r="H450" s="14">
        <f t="shared" si="68"/>
        <v>6.62473292389648</v>
      </c>
    </row>
    <row r="451" s="3" customFormat="1" ht="16.5" customHeight="1" outlineLevel="2" spans="1:8">
      <c r="A451" s="10" t="s">
        <v>784</v>
      </c>
      <c r="B451" s="10" t="s">
        <v>785</v>
      </c>
      <c r="C451" s="10" t="s">
        <v>786</v>
      </c>
      <c r="D451" s="10" t="s">
        <v>787</v>
      </c>
      <c r="E451" s="11">
        <v>36000</v>
      </c>
      <c r="F451" s="11">
        <v>0</v>
      </c>
      <c r="G451" s="11">
        <f t="shared" ref="G451:G457" si="76">E451-F451</f>
        <v>36000</v>
      </c>
      <c r="H451" s="11">
        <f t="shared" si="68"/>
        <v>0</v>
      </c>
    </row>
    <row r="452" s="3" customFormat="1" ht="16.5" customHeight="1" outlineLevel="2" spans="1:8">
      <c r="A452" s="10" t="s">
        <v>788</v>
      </c>
      <c r="B452" s="10" t="s">
        <v>785</v>
      </c>
      <c r="C452" s="10" t="s">
        <v>786</v>
      </c>
      <c r="D452" s="10" t="s">
        <v>787</v>
      </c>
      <c r="E452" s="11">
        <v>20000</v>
      </c>
      <c r="F452" s="11">
        <v>0</v>
      </c>
      <c r="G452" s="11">
        <f t="shared" si="76"/>
        <v>20000</v>
      </c>
      <c r="H452" s="11">
        <f t="shared" ref="H452:H485" si="77">F452/E452*100</f>
        <v>0</v>
      </c>
    </row>
    <row r="453" s="3" customFormat="1" ht="16.5" customHeight="1" outlineLevel="2" spans="1:8">
      <c r="A453" s="10" t="s">
        <v>789</v>
      </c>
      <c r="B453" s="10" t="s">
        <v>790</v>
      </c>
      <c r="C453" s="10" t="s">
        <v>786</v>
      </c>
      <c r="D453" s="10" t="s">
        <v>787</v>
      </c>
      <c r="E453" s="11">
        <v>4000</v>
      </c>
      <c r="F453" s="11">
        <v>0</v>
      </c>
      <c r="G453" s="11">
        <f t="shared" si="76"/>
        <v>4000</v>
      </c>
      <c r="H453" s="11">
        <f t="shared" si="77"/>
        <v>0</v>
      </c>
    </row>
    <row r="454" s="3" customFormat="1" ht="16.5" customHeight="1" outlineLevel="2" spans="1:8">
      <c r="A454" s="10" t="s">
        <v>791</v>
      </c>
      <c r="B454" s="10" t="s">
        <v>790</v>
      </c>
      <c r="C454" s="10" t="s">
        <v>786</v>
      </c>
      <c r="D454" s="10" t="s">
        <v>787</v>
      </c>
      <c r="E454" s="11">
        <v>3000</v>
      </c>
      <c r="F454" s="11">
        <v>0</v>
      </c>
      <c r="G454" s="11">
        <f t="shared" si="76"/>
        <v>3000</v>
      </c>
      <c r="H454" s="11">
        <f t="shared" si="77"/>
        <v>0</v>
      </c>
    </row>
    <row r="455" s="3" customFormat="1" ht="16.5" customHeight="1" outlineLevel="2" spans="1:8">
      <c r="A455" s="10" t="s">
        <v>792</v>
      </c>
      <c r="B455" s="10" t="s">
        <v>793</v>
      </c>
      <c r="C455" s="10" t="s">
        <v>786</v>
      </c>
      <c r="D455" s="10" t="s">
        <v>787</v>
      </c>
      <c r="E455" s="11">
        <v>43000</v>
      </c>
      <c r="F455" s="11">
        <v>2907.4</v>
      </c>
      <c r="G455" s="11">
        <f t="shared" si="76"/>
        <v>40092.6</v>
      </c>
      <c r="H455" s="11">
        <f t="shared" si="77"/>
        <v>6.76139534883721</v>
      </c>
    </row>
    <row r="456" s="3" customFormat="1" ht="16.5" customHeight="1" outlineLevel="2" spans="1:8">
      <c r="A456" s="10" t="s">
        <v>794</v>
      </c>
      <c r="B456" s="10" t="s">
        <v>795</v>
      </c>
      <c r="C456" s="10" t="s">
        <v>786</v>
      </c>
      <c r="D456" s="10" t="s">
        <v>787</v>
      </c>
      <c r="E456" s="11">
        <v>343000</v>
      </c>
      <c r="F456" s="11">
        <v>0</v>
      </c>
      <c r="G456" s="11">
        <f t="shared" si="76"/>
        <v>343000</v>
      </c>
      <c r="H456" s="11">
        <f t="shared" si="77"/>
        <v>0</v>
      </c>
    </row>
    <row r="457" s="3" customFormat="1" ht="16.5" customHeight="1" outlineLevel="2" spans="1:8">
      <c r="A457" s="10" t="s">
        <v>796</v>
      </c>
      <c r="B457" s="10" t="s">
        <v>795</v>
      </c>
      <c r="C457" s="10" t="s">
        <v>786</v>
      </c>
      <c r="D457" s="10" t="s">
        <v>787</v>
      </c>
      <c r="E457" s="11">
        <v>50000</v>
      </c>
      <c r="F457" s="11">
        <v>0</v>
      </c>
      <c r="G457" s="11">
        <f t="shared" si="76"/>
        <v>50000</v>
      </c>
      <c r="H457" s="11">
        <f t="shared" si="77"/>
        <v>0</v>
      </c>
    </row>
    <row r="458" s="2" customFormat="1" ht="16.5" customHeight="1" outlineLevel="1" spans="1:8">
      <c r="A458" s="12"/>
      <c r="B458" s="12"/>
      <c r="C458" s="13" t="s">
        <v>797</v>
      </c>
      <c r="D458" s="12"/>
      <c r="E458" s="14">
        <f t="shared" ref="E458:G458" si="78">SUBTOTAL(9,E451:E457)</f>
        <v>499000</v>
      </c>
      <c r="F458" s="14">
        <f t="shared" si="78"/>
        <v>2907.4</v>
      </c>
      <c r="G458" s="14">
        <f t="shared" si="78"/>
        <v>496092.6</v>
      </c>
      <c r="H458" s="14">
        <f t="shared" si="77"/>
        <v>0.582645290581162</v>
      </c>
    </row>
    <row r="459" s="3" customFormat="1" ht="16.5" customHeight="1" outlineLevel="2" spans="1:8">
      <c r="A459" s="10" t="s">
        <v>798</v>
      </c>
      <c r="B459" s="10" t="s">
        <v>799</v>
      </c>
      <c r="C459" s="10" t="s">
        <v>800</v>
      </c>
      <c r="D459" s="10" t="s">
        <v>801</v>
      </c>
      <c r="E459" s="11">
        <v>11000</v>
      </c>
      <c r="F459" s="11">
        <v>0</v>
      </c>
      <c r="G459" s="11">
        <f t="shared" ref="G459:G473" si="79">E459-F459</f>
        <v>11000</v>
      </c>
      <c r="H459" s="11">
        <f t="shared" si="77"/>
        <v>0</v>
      </c>
    </row>
    <row r="460" s="3" customFormat="1" ht="16.5" customHeight="1" outlineLevel="2" spans="1:8">
      <c r="A460" s="10" t="s">
        <v>802</v>
      </c>
      <c r="B460" s="10" t="s">
        <v>799</v>
      </c>
      <c r="C460" s="10" t="s">
        <v>800</v>
      </c>
      <c r="D460" s="10" t="s">
        <v>801</v>
      </c>
      <c r="E460" s="11">
        <v>3000</v>
      </c>
      <c r="F460" s="11">
        <v>480</v>
      </c>
      <c r="G460" s="11">
        <f t="shared" si="79"/>
        <v>2520</v>
      </c>
      <c r="H460" s="11">
        <f t="shared" si="77"/>
        <v>16</v>
      </c>
    </row>
    <row r="461" s="3" customFormat="1" ht="16.5" customHeight="1" outlineLevel="2" spans="1:8">
      <c r="A461" s="10" t="s">
        <v>803</v>
      </c>
      <c r="B461" s="10" t="s">
        <v>804</v>
      </c>
      <c r="C461" s="10" t="s">
        <v>800</v>
      </c>
      <c r="D461" s="10" t="s">
        <v>801</v>
      </c>
      <c r="E461" s="11">
        <v>60000</v>
      </c>
      <c r="F461" s="11">
        <v>0</v>
      </c>
      <c r="G461" s="11">
        <f t="shared" si="79"/>
        <v>60000</v>
      </c>
      <c r="H461" s="11">
        <f t="shared" si="77"/>
        <v>0</v>
      </c>
    </row>
    <row r="462" s="3" customFormat="1" ht="16.5" customHeight="1" outlineLevel="2" spans="1:8">
      <c r="A462" s="10" t="s">
        <v>805</v>
      </c>
      <c r="B462" s="10" t="s">
        <v>804</v>
      </c>
      <c r="C462" s="10" t="s">
        <v>800</v>
      </c>
      <c r="D462" s="10" t="s">
        <v>801</v>
      </c>
      <c r="E462" s="11">
        <v>30000</v>
      </c>
      <c r="F462" s="11">
        <v>4876.5</v>
      </c>
      <c r="G462" s="11">
        <f t="shared" si="79"/>
        <v>25123.5</v>
      </c>
      <c r="H462" s="11">
        <f t="shared" si="77"/>
        <v>16.255</v>
      </c>
    </row>
    <row r="463" s="3" customFormat="1" ht="16.5" customHeight="1" outlineLevel="2" spans="1:8">
      <c r="A463" s="10" t="s">
        <v>806</v>
      </c>
      <c r="B463" s="10" t="s">
        <v>807</v>
      </c>
      <c r="C463" s="10" t="s">
        <v>800</v>
      </c>
      <c r="D463" s="10" t="s">
        <v>801</v>
      </c>
      <c r="E463" s="11">
        <v>58118.41</v>
      </c>
      <c r="F463" s="11">
        <v>0</v>
      </c>
      <c r="G463" s="11">
        <f t="shared" si="79"/>
        <v>58118.41</v>
      </c>
      <c r="H463" s="11">
        <f t="shared" si="77"/>
        <v>0</v>
      </c>
    </row>
    <row r="464" s="3" customFormat="1" ht="16.5" customHeight="1" outlineLevel="2" spans="1:8">
      <c r="A464" s="10" t="s">
        <v>808</v>
      </c>
      <c r="B464" s="10" t="s">
        <v>807</v>
      </c>
      <c r="C464" s="10" t="s">
        <v>800</v>
      </c>
      <c r="D464" s="10" t="s">
        <v>801</v>
      </c>
      <c r="E464" s="11">
        <v>51881.59</v>
      </c>
      <c r="F464" s="11">
        <v>51881.59</v>
      </c>
      <c r="G464" s="11">
        <f t="shared" si="79"/>
        <v>0</v>
      </c>
      <c r="H464" s="11">
        <f t="shared" si="77"/>
        <v>100</v>
      </c>
    </row>
    <row r="465" s="3" customFormat="1" ht="16.5" customHeight="1" outlineLevel="2" spans="1:8">
      <c r="A465" s="10" t="s">
        <v>809</v>
      </c>
      <c r="B465" s="10" t="s">
        <v>810</v>
      </c>
      <c r="C465" s="10" t="s">
        <v>800</v>
      </c>
      <c r="D465" s="10" t="s">
        <v>801</v>
      </c>
      <c r="E465" s="11">
        <v>100000</v>
      </c>
      <c r="F465" s="11">
        <v>0</v>
      </c>
      <c r="G465" s="11">
        <f t="shared" si="79"/>
        <v>100000</v>
      </c>
      <c r="H465" s="11">
        <f t="shared" si="77"/>
        <v>0</v>
      </c>
    </row>
    <row r="466" s="3" customFormat="1" ht="16.5" customHeight="1" outlineLevel="2" spans="1:8">
      <c r="A466" s="10" t="s">
        <v>811</v>
      </c>
      <c r="B466" s="10" t="s">
        <v>810</v>
      </c>
      <c r="C466" s="10" t="s">
        <v>800</v>
      </c>
      <c r="D466" s="10" t="s">
        <v>801</v>
      </c>
      <c r="E466" s="11">
        <v>200000</v>
      </c>
      <c r="F466" s="11">
        <v>10383</v>
      </c>
      <c r="G466" s="11">
        <f t="shared" si="79"/>
        <v>189617</v>
      </c>
      <c r="H466" s="11">
        <f t="shared" si="77"/>
        <v>5.1915</v>
      </c>
    </row>
    <row r="467" s="3" customFormat="1" ht="16.5" customHeight="1" outlineLevel="2" spans="1:8">
      <c r="A467" s="10" t="s">
        <v>812</v>
      </c>
      <c r="B467" s="10" t="s">
        <v>813</v>
      </c>
      <c r="C467" s="10" t="s">
        <v>800</v>
      </c>
      <c r="D467" s="10" t="s">
        <v>801</v>
      </c>
      <c r="E467" s="11">
        <v>14000</v>
      </c>
      <c r="F467" s="11">
        <v>0</v>
      </c>
      <c r="G467" s="11">
        <f t="shared" si="79"/>
        <v>14000</v>
      </c>
      <c r="H467" s="11">
        <f t="shared" si="77"/>
        <v>0</v>
      </c>
    </row>
    <row r="468" s="3" customFormat="1" ht="16.5" customHeight="1" outlineLevel="2" spans="1:8">
      <c r="A468" s="10" t="s">
        <v>814</v>
      </c>
      <c r="B468" s="10" t="s">
        <v>813</v>
      </c>
      <c r="C468" s="10" t="s">
        <v>800</v>
      </c>
      <c r="D468" s="10" t="s">
        <v>801</v>
      </c>
      <c r="E468" s="11">
        <v>6000</v>
      </c>
      <c r="F468" s="11">
        <v>0</v>
      </c>
      <c r="G468" s="11">
        <f t="shared" si="79"/>
        <v>6000</v>
      </c>
      <c r="H468" s="11">
        <f t="shared" si="77"/>
        <v>0</v>
      </c>
    </row>
    <row r="469" s="3" customFormat="1" ht="16.5" customHeight="1" outlineLevel="2" spans="1:8">
      <c r="A469" s="10" t="s">
        <v>815</v>
      </c>
      <c r="B469" s="10" t="s">
        <v>816</v>
      </c>
      <c r="C469" s="10" t="s">
        <v>800</v>
      </c>
      <c r="D469" s="10" t="s">
        <v>801</v>
      </c>
      <c r="E469" s="11">
        <v>30000</v>
      </c>
      <c r="F469" s="11">
        <v>0</v>
      </c>
      <c r="G469" s="11">
        <f t="shared" si="79"/>
        <v>30000</v>
      </c>
      <c r="H469" s="11">
        <f t="shared" si="77"/>
        <v>0</v>
      </c>
    </row>
    <row r="470" s="3" customFormat="1" ht="16.5" customHeight="1" outlineLevel="2" spans="1:8">
      <c r="A470" s="10" t="s">
        <v>817</v>
      </c>
      <c r="B470" s="10" t="s">
        <v>816</v>
      </c>
      <c r="C470" s="10" t="s">
        <v>800</v>
      </c>
      <c r="D470" s="10" t="s">
        <v>801</v>
      </c>
      <c r="E470" s="11">
        <v>20000</v>
      </c>
      <c r="F470" s="11">
        <v>0</v>
      </c>
      <c r="G470" s="11">
        <f t="shared" si="79"/>
        <v>20000</v>
      </c>
      <c r="H470" s="11">
        <f t="shared" si="77"/>
        <v>0</v>
      </c>
    </row>
    <row r="471" s="3" customFormat="1" ht="16.5" customHeight="1" outlineLevel="2" spans="1:8">
      <c r="A471" s="10" t="s">
        <v>818</v>
      </c>
      <c r="B471" s="10" t="s">
        <v>819</v>
      </c>
      <c r="C471" s="10" t="s">
        <v>800</v>
      </c>
      <c r="D471" s="10" t="s">
        <v>801</v>
      </c>
      <c r="E471" s="11">
        <v>40000</v>
      </c>
      <c r="F471" s="11">
        <v>40000</v>
      </c>
      <c r="G471" s="11">
        <f t="shared" si="79"/>
        <v>0</v>
      </c>
      <c r="H471" s="11">
        <f t="shared" si="77"/>
        <v>100</v>
      </c>
    </row>
    <row r="472" s="3" customFormat="1" ht="16.5" customHeight="1" outlineLevel="2" spans="1:8">
      <c r="A472" s="10" t="s">
        <v>820</v>
      </c>
      <c r="B472" s="10" t="s">
        <v>821</v>
      </c>
      <c r="C472" s="10" t="s">
        <v>800</v>
      </c>
      <c r="D472" s="10" t="s">
        <v>801</v>
      </c>
      <c r="E472" s="11">
        <v>20000</v>
      </c>
      <c r="F472" s="11">
        <v>0</v>
      </c>
      <c r="G472" s="11">
        <f t="shared" si="79"/>
        <v>20000</v>
      </c>
      <c r="H472" s="11">
        <f t="shared" si="77"/>
        <v>0</v>
      </c>
    </row>
    <row r="473" s="3" customFormat="1" ht="16.5" customHeight="1" outlineLevel="2" spans="1:8">
      <c r="A473" s="10" t="s">
        <v>822</v>
      </c>
      <c r="B473" s="10" t="s">
        <v>821</v>
      </c>
      <c r="C473" s="10" t="s">
        <v>800</v>
      </c>
      <c r="D473" s="10" t="s">
        <v>801</v>
      </c>
      <c r="E473" s="11">
        <v>10000</v>
      </c>
      <c r="F473" s="11">
        <v>0</v>
      </c>
      <c r="G473" s="11">
        <f t="shared" si="79"/>
        <v>10000</v>
      </c>
      <c r="H473" s="11">
        <f t="shared" si="77"/>
        <v>0</v>
      </c>
    </row>
    <row r="474" s="2" customFormat="1" ht="16.5" customHeight="1" outlineLevel="1" spans="1:8">
      <c r="A474" s="12"/>
      <c r="B474" s="12"/>
      <c r="C474" s="13" t="s">
        <v>823</v>
      </c>
      <c r="D474" s="12"/>
      <c r="E474" s="14">
        <f t="shared" ref="E474:G474" si="80">SUBTOTAL(9,E459:E473)</f>
        <v>654000</v>
      </c>
      <c r="F474" s="14">
        <f t="shared" si="80"/>
        <v>107621.09</v>
      </c>
      <c r="G474" s="14">
        <f t="shared" si="80"/>
        <v>546378.91</v>
      </c>
      <c r="H474" s="14">
        <f t="shared" si="77"/>
        <v>16.4558241590214</v>
      </c>
    </row>
    <row r="475" s="3" customFormat="1" ht="16.5" customHeight="1" outlineLevel="2" spans="1:8">
      <c r="A475" s="10" t="s">
        <v>824</v>
      </c>
      <c r="B475" s="10" t="s">
        <v>825</v>
      </c>
      <c r="C475" s="10" t="s">
        <v>826</v>
      </c>
      <c r="D475" s="10" t="s">
        <v>827</v>
      </c>
      <c r="E475" s="11">
        <v>28800</v>
      </c>
      <c r="F475" s="11">
        <v>0</v>
      </c>
      <c r="G475" s="11">
        <f t="shared" ref="G475:G483" si="81">E475-F475</f>
        <v>28800</v>
      </c>
      <c r="H475" s="11">
        <f t="shared" si="77"/>
        <v>0</v>
      </c>
    </row>
    <row r="476" s="3" customFormat="1" ht="16.5" customHeight="1" outlineLevel="2" spans="1:8">
      <c r="A476" s="10" t="s">
        <v>828</v>
      </c>
      <c r="B476" s="10" t="s">
        <v>825</v>
      </c>
      <c r="C476" s="10" t="s">
        <v>826</v>
      </c>
      <c r="D476" s="10" t="s">
        <v>827</v>
      </c>
      <c r="E476" s="11">
        <v>30000</v>
      </c>
      <c r="F476" s="11">
        <v>472.99</v>
      </c>
      <c r="G476" s="11">
        <f t="shared" si="81"/>
        <v>29527.01</v>
      </c>
      <c r="H476" s="11">
        <f t="shared" si="77"/>
        <v>1.57663333333333</v>
      </c>
    </row>
    <row r="477" s="3" customFormat="1" ht="16.5" customHeight="1" outlineLevel="2" spans="1:8">
      <c r="A477" s="10" t="s">
        <v>829</v>
      </c>
      <c r="B477" s="10" t="s">
        <v>830</v>
      </c>
      <c r="C477" s="10" t="s">
        <v>826</v>
      </c>
      <c r="D477" s="10" t="s">
        <v>827</v>
      </c>
      <c r="E477" s="11">
        <v>300000</v>
      </c>
      <c r="F477" s="11">
        <v>19147.2</v>
      </c>
      <c r="G477" s="11">
        <f t="shared" si="81"/>
        <v>280852.8</v>
      </c>
      <c r="H477" s="11">
        <f t="shared" si="77"/>
        <v>6.3824</v>
      </c>
    </row>
    <row r="478" s="3" customFormat="1" ht="16.5" customHeight="1" outlineLevel="2" spans="1:8">
      <c r="A478" s="10" t="s">
        <v>831</v>
      </c>
      <c r="B478" s="10" t="s">
        <v>832</v>
      </c>
      <c r="C478" s="10" t="s">
        <v>826</v>
      </c>
      <c r="D478" s="10" t="s">
        <v>827</v>
      </c>
      <c r="E478" s="11">
        <v>264000</v>
      </c>
      <c r="F478" s="11">
        <v>64752</v>
      </c>
      <c r="G478" s="11">
        <f t="shared" si="81"/>
        <v>199248</v>
      </c>
      <c r="H478" s="11">
        <f t="shared" si="77"/>
        <v>24.5272727272727</v>
      </c>
    </row>
    <row r="479" s="3" customFormat="1" ht="16.5" customHeight="1" outlineLevel="2" spans="1:8">
      <c r="A479" s="10" t="s">
        <v>833</v>
      </c>
      <c r="B479" s="10" t="s">
        <v>834</v>
      </c>
      <c r="C479" s="10" t="s">
        <v>826</v>
      </c>
      <c r="D479" s="10" t="s">
        <v>827</v>
      </c>
      <c r="E479" s="11">
        <v>50000</v>
      </c>
      <c r="F479" s="11">
        <v>0</v>
      </c>
      <c r="G479" s="11">
        <f t="shared" si="81"/>
        <v>50000</v>
      </c>
      <c r="H479" s="11">
        <f t="shared" si="77"/>
        <v>0</v>
      </c>
    </row>
    <row r="480" s="3" customFormat="1" ht="16.5" customHeight="1" outlineLevel="2" spans="1:8">
      <c r="A480" s="10" t="s">
        <v>835</v>
      </c>
      <c r="B480" s="10" t="s">
        <v>834</v>
      </c>
      <c r="C480" s="10" t="s">
        <v>826</v>
      </c>
      <c r="D480" s="10" t="s">
        <v>827</v>
      </c>
      <c r="E480" s="11">
        <v>300000</v>
      </c>
      <c r="F480" s="11">
        <v>92311.4</v>
      </c>
      <c r="G480" s="11">
        <f t="shared" si="81"/>
        <v>207688.6</v>
      </c>
      <c r="H480" s="11">
        <f t="shared" si="77"/>
        <v>30.7704666666667</v>
      </c>
    </row>
    <row r="481" s="3" customFormat="1" ht="16.5" customHeight="1" outlineLevel="2" spans="1:8">
      <c r="A481" s="10" t="s">
        <v>836</v>
      </c>
      <c r="B481" s="10" t="s">
        <v>837</v>
      </c>
      <c r="C481" s="10" t="s">
        <v>826</v>
      </c>
      <c r="D481" s="10" t="s">
        <v>827</v>
      </c>
      <c r="E481" s="11">
        <v>350000</v>
      </c>
      <c r="F481" s="11">
        <v>108425.6</v>
      </c>
      <c r="G481" s="11">
        <f t="shared" si="81"/>
        <v>241574.4</v>
      </c>
      <c r="H481" s="11">
        <f t="shared" si="77"/>
        <v>30.9787428571429</v>
      </c>
    </row>
    <row r="482" s="3" customFormat="1" ht="16.5" customHeight="1" outlineLevel="2" spans="1:8">
      <c r="A482" s="10" t="s">
        <v>838</v>
      </c>
      <c r="B482" s="10" t="s">
        <v>839</v>
      </c>
      <c r="C482" s="10" t="s">
        <v>826</v>
      </c>
      <c r="D482" s="10" t="s">
        <v>827</v>
      </c>
      <c r="E482" s="11">
        <v>225200</v>
      </c>
      <c r="F482" s="11">
        <v>0</v>
      </c>
      <c r="G482" s="11">
        <f t="shared" si="81"/>
        <v>225200</v>
      </c>
      <c r="H482" s="11">
        <f t="shared" si="77"/>
        <v>0</v>
      </c>
    </row>
    <row r="483" s="3" customFormat="1" ht="16.5" customHeight="1" outlineLevel="2" spans="1:8">
      <c r="A483" s="10" t="s">
        <v>840</v>
      </c>
      <c r="B483" s="10" t="s">
        <v>841</v>
      </c>
      <c r="C483" s="10" t="s">
        <v>826</v>
      </c>
      <c r="D483" s="10" t="s">
        <v>827</v>
      </c>
      <c r="E483" s="11">
        <v>340000</v>
      </c>
      <c r="F483" s="11">
        <v>0</v>
      </c>
      <c r="G483" s="11">
        <f t="shared" si="81"/>
        <v>340000</v>
      </c>
      <c r="H483" s="11">
        <f t="shared" si="77"/>
        <v>0</v>
      </c>
    </row>
    <row r="484" s="2" customFormat="1" ht="16.5" customHeight="1" outlineLevel="1" spans="1:8">
      <c r="A484" s="12"/>
      <c r="B484" s="12"/>
      <c r="C484" s="13" t="s">
        <v>842</v>
      </c>
      <c r="D484" s="12"/>
      <c r="E484" s="14">
        <f t="shared" ref="E484:G484" si="82">SUBTOTAL(9,E475:E483)</f>
        <v>1888000</v>
      </c>
      <c r="F484" s="14">
        <f t="shared" si="82"/>
        <v>285109.19</v>
      </c>
      <c r="G484" s="14">
        <f t="shared" si="82"/>
        <v>1602890.81</v>
      </c>
      <c r="H484" s="14">
        <f t="shared" si="77"/>
        <v>15.1011223516949</v>
      </c>
    </row>
    <row r="485" s="2" customFormat="1" ht="16.5" customHeight="1" spans="1:8">
      <c r="A485" s="12"/>
      <c r="B485" s="12"/>
      <c r="C485" s="13" t="s">
        <v>843</v>
      </c>
      <c r="D485" s="12"/>
      <c r="E485" s="14">
        <f t="shared" ref="E485:G485" si="83">SUBTOTAL(9,E4:E483)</f>
        <v>132898528.52</v>
      </c>
      <c r="F485" s="14">
        <f t="shared" si="83"/>
        <v>9971620.45</v>
      </c>
      <c r="G485" s="14">
        <f t="shared" si="83"/>
        <v>122926908.07</v>
      </c>
      <c r="H485" s="14">
        <f t="shared" si="77"/>
        <v>7.50318348972492</v>
      </c>
    </row>
  </sheetData>
  <mergeCells count="1">
    <mergeCell ref="A1:H1"/>
  </mergeCells>
  <printOptions horizontalCentered="1"/>
  <pageMargins left="0.393055555555556" right="0.393055555555556" top="0.393055555555556" bottom="0.393055555555556" header="0.511805555555556" footer="0.511805555555556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闫妹姿</dc:creator>
  <cp:lastModifiedBy>闫妹姿</cp:lastModifiedBy>
  <dcterms:created xsi:type="dcterms:W3CDTF">2020-03-24T00:38:00Z</dcterms:created>
  <dcterms:modified xsi:type="dcterms:W3CDTF">2020-03-24T00:42:54Z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